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'doc1'!$A$1:$H$56</definedName>
  </definedNames>
  <calcPr fullCalcOnLoad="1"/>
</workbook>
</file>

<file path=xl/sharedStrings.xml><?xml version="1.0" encoding="utf-8"?>
<sst xmlns="http://schemas.openxmlformats.org/spreadsheetml/2006/main" count="95" uniqueCount="71">
  <si>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</si>
  <si>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</si>
  <si>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</si>
  <si>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</si>
  <si>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</si>
  <si>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</si>
  <si>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</si>
  <si>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</si>
  <si>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</si>
  <si>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</si>
  <si>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Dokumentacja projektowa do projektu transgranicznego z Ukrainą</t>
  </si>
  <si>
    <t>P-Budowa przydomowych oczyszczalni ścieków na terenie Gminy Sabnie - etap I</t>
  </si>
  <si>
    <t>Rozbudowa sieci wodociągowej</t>
  </si>
  <si>
    <t>6060</t>
  </si>
  <si>
    <t>Wydatki na zakupy inwestycyjne jednostek budżetowych</t>
  </si>
  <si>
    <t>Zakup pompy do stacji uzdatniania wody w Sabniach</t>
  </si>
  <si>
    <t>01042</t>
  </si>
  <si>
    <t>Wyłączenie z produkcji gruntów rolnych</t>
  </si>
  <si>
    <t>Przebudowa drogi gminnej w ramach FOGR</t>
  </si>
  <si>
    <t>01095</t>
  </si>
  <si>
    <t>Pozostała działalność</t>
  </si>
  <si>
    <t>Zakup gruntów na potrzeby inwestycyjne gminy</t>
  </si>
  <si>
    <t>600</t>
  </si>
  <si>
    <t>Transport i łączność</t>
  </si>
  <si>
    <t>60014</t>
  </si>
  <si>
    <t>Drogi publiczne powiatowe</t>
  </si>
  <si>
    <t>Dotacja celowa na pomoc finansową udzielaną między jednostkami samorządu terytorialnego na dofinansowanie własnych zadań inwestycyjnych i zakupów inwestycyjnych</t>
  </si>
  <si>
    <t>P - Dotacja dla Starostwa Powiatowego do zadania " Utworzenie centrum przesiadkowego w Sokołowie Podlaskim wraz z rozbudową powiązanego z nim układu komunikacyjnego powiatu sokołowskiego w ramach RIT - etap I</t>
  </si>
  <si>
    <t>6309</t>
  </si>
  <si>
    <t>60016</t>
  </si>
  <si>
    <t>Drogi publiczne gminne</t>
  </si>
  <si>
    <t>Modernizacja dróg gminnych</t>
  </si>
  <si>
    <t>700</t>
  </si>
  <si>
    <t>Gospodarka mieszkaniowa</t>
  </si>
  <si>
    <t>70005</t>
  </si>
  <si>
    <t>Gospodarka gruntami i nieruchomościami</t>
  </si>
  <si>
    <t>P-Modernizacja energetyczna budynków użyteczności publicznej na terenie gminy Sabnie - etap II</t>
  </si>
  <si>
    <t>6057</t>
  </si>
  <si>
    <t>6059</t>
  </si>
  <si>
    <t>710</t>
  </si>
  <si>
    <t>Działalność usługowa</t>
  </si>
  <si>
    <t>71095</t>
  </si>
  <si>
    <t>6639</t>
  </si>
  <si>
    <t>Dotacje celowe przekazane do samorządu województwa na inwestycje i zakupy inwestycyjne realizowane na podstawie porozumień (umów) między jednostkami samorządu terytorialnego</t>
  </si>
  <si>
    <t>P-Dotacja dla Województwa Mazowieckiego na dofinansowanie realizacji  projektu " Regionalne partnerstwo samorządów Mazowsza dla aktywizacji społeczeństwa informacyjnego w zakresie e-administracji i geoinformacji (projekt ASI)</t>
  </si>
  <si>
    <t>750</t>
  </si>
  <si>
    <t>Administracja publiczna</t>
  </si>
  <si>
    <t>75095</t>
  </si>
  <si>
    <t>Zakup programu komputerowego do referatu podatków</t>
  </si>
  <si>
    <t>754</t>
  </si>
  <si>
    <t>Bezpieczeństwo publiczne i ochrona przeciwpożarowa</t>
  </si>
  <si>
    <t>75412</t>
  </si>
  <si>
    <t>Ochotnicze straże pożarne</t>
  </si>
  <si>
    <t>6067</t>
  </si>
  <si>
    <t>Zakup średniego samochodu strażackiego</t>
  </si>
  <si>
    <t>6069</t>
  </si>
  <si>
    <t>900</t>
  </si>
  <si>
    <t>Gospodarka komunalna i ochrona środowiska</t>
  </si>
  <si>
    <t>90095</t>
  </si>
  <si>
    <t>921</t>
  </si>
  <si>
    <t>Kultura i ochrona dziedzictwa narodowego</t>
  </si>
  <si>
    <t>92109</t>
  </si>
  <si>
    <t>Domy i ośrodki kultury, świetlice i kluby</t>
  </si>
  <si>
    <t>P- Modernizacja świetlic wiejskich na terenie gminy Sabnie - etap I</t>
  </si>
  <si>
    <t>Wykonanie dokumentacji projektowej świetlic wiejskich w Grodzisku i Hilarowie</t>
  </si>
  <si>
    <t>Razem</t>
  </si>
  <si>
    <t>Plan</t>
  </si>
  <si>
    <t>Wykonanie</t>
  </si>
  <si>
    <t>% wykonania</t>
  </si>
  <si>
    <t>REALIZACJA ZADAŃ INWESTYCYJNYCH W I PÓŁROCZU 2017 R</t>
  </si>
  <si>
    <t>Tabela nr 3 do Zarządzenia nr 144/2017 Wójta Gminy Sabnie z dnia 22 sierpnia 2017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</si>
</sst>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3" xfId="0" applyNumberFormat="1" applyFont="1" applyFill="1" applyBorder="1" applyAlignment="1" applyProtection="1">
      <alignment vertical="center" wrapText="1"/>
      <protection locked="0"/>
    </xf>
    <xf numFmtId="49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3" xfId="0" applyNumberFormat="1" applyFont="1" applyFill="1" applyBorder="1" applyAlignment="1" applyProtection="1">
      <alignment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13" xfId="0" applyNumberFormat="1" applyFont="1" applyFill="1" applyBorder="1" applyAlignment="1" applyProtection="1">
      <alignment vertical="center" wrapText="1"/>
      <protection locked="0"/>
    </xf>
    <xf numFmtId="49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3" xfId="0" applyNumberFormat="1" applyFont="1" applyFill="1" applyBorder="1" applyAlignment="1" applyProtection="1">
      <alignment vertical="center" wrapText="1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10" fontId="4" fillId="34" borderId="13" xfId="0" applyNumberFormat="1" applyFont="1" applyFill="1" applyBorder="1" applyAlignment="1" applyProtection="1">
      <alignment vertical="center" wrapText="1"/>
      <protection locked="0"/>
    </xf>
    <xf numFmtId="10" fontId="1" fillId="35" borderId="13" xfId="0" applyNumberFormat="1" applyFont="1" applyFill="1" applyBorder="1" applyAlignment="1" applyProtection="1">
      <alignment vertical="center" wrapText="1"/>
      <protection locked="0"/>
    </xf>
    <xf numFmtId="10" fontId="1" fillId="33" borderId="13" xfId="0" applyNumberFormat="1" applyFont="1" applyFill="1" applyBorder="1" applyAlignment="1" applyProtection="1">
      <alignment vertical="center" wrapText="1"/>
      <protection locked="0"/>
    </xf>
    <xf numFmtId="10" fontId="4" fillId="33" borderId="13" xfId="0" applyNumberFormat="1" applyFont="1" applyFill="1" applyBorder="1" applyAlignment="1" applyProtection="1">
      <alignment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1" fillId="0" borderId="19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10" fontId="4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showGridLines="0" tabSelected="1" workbookViewId="0" topLeftCell="A1">
      <selection activeCell="A1" sqref="A1:H56"/>
    </sheetView>
  </sheetViews>
  <sheetFormatPr defaultColWidth="9.33203125" defaultRowHeight="12.75"/>
  <cols>
    <col min="2" max="2" width="10.16015625" style="0" customWidth="1"/>
    <col min="3" max="4" width="12.66015625" style="0" customWidth="1"/>
    <col min="5" max="5" width="33" style="0" customWidth="1"/>
    <col min="6" max="6" width="18.16015625" style="2" customWidth="1"/>
    <col min="7" max="7" width="13.66015625" style="2" customWidth="1"/>
    <col min="8" max="8" width="12.33203125" style="20" customWidth="1"/>
  </cols>
  <sheetData>
    <row r="1" spans="2:9" ht="46.5" customHeight="1">
      <c r="B1" s="31" t="s">
        <v>70</v>
      </c>
      <c r="C1" s="31"/>
      <c r="D1" s="31"/>
      <c r="E1" s="31"/>
      <c r="F1" s="31"/>
      <c r="G1" s="31"/>
      <c r="H1" s="31"/>
      <c r="I1" s="29"/>
    </row>
    <row r="2" spans="2:9" ht="34.5" customHeight="1">
      <c r="B2" s="30" t="s">
        <v>69</v>
      </c>
      <c r="C2" s="30"/>
      <c r="D2" s="30"/>
      <c r="E2" s="30"/>
      <c r="F2" s="30"/>
      <c r="G2" s="30"/>
      <c r="H2" s="30"/>
      <c r="I2" s="28"/>
    </row>
    <row r="3" spans="2:8" s="6" customFormat="1" ht="45.75" customHeight="1">
      <c r="B3" s="25" t="s">
        <v>0</v>
      </c>
      <c r="C3" s="25" t="s">
        <v>1</v>
      </c>
      <c r="D3" s="25" t="s">
        <v>2</v>
      </c>
      <c r="E3" s="26" t="s">
        <v>3</v>
      </c>
      <c r="F3" s="27" t="s">
        <v>66</v>
      </c>
      <c r="G3" s="27" t="s">
        <v>67</v>
      </c>
      <c r="H3" s="32" t="s">
        <v>68</v>
      </c>
    </row>
    <row r="4" spans="2:8" s="4" customFormat="1" ht="45.75" customHeight="1">
      <c r="B4" s="7" t="s">
        <v>4</v>
      </c>
      <c r="C4" s="7"/>
      <c r="D4" s="7"/>
      <c r="E4" s="8" t="s">
        <v>5</v>
      </c>
      <c r="F4" s="9">
        <f>F5+F11+F14</f>
        <v>730929.05</v>
      </c>
      <c r="G4" s="9">
        <v>7500</v>
      </c>
      <c r="H4" s="21">
        <f>G4/F4</f>
        <v>0.01026091383288159</v>
      </c>
    </row>
    <row r="5" spans="2:8" s="4" customFormat="1" ht="45.75" customHeight="1">
      <c r="B5" s="10"/>
      <c r="C5" s="11" t="s">
        <v>6</v>
      </c>
      <c r="D5" s="11"/>
      <c r="E5" s="12" t="s">
        <v>7</v>
      </c>
      <c r="F5" s="13">
        <f>F6+F9</f>
        <v>683429.05</v>
      </c>
      <c r="G5" s="13">
        <v>0</v>
      </c>
      <c r="H5" s="22">
        <f>G5/F5</f>
        <v>0</v>
      </c>
    </row>
    <row r="6" spans="2:8" s="4" customFormat="1" ht="45.75" customHeight="1">
      <c r="B6" s="10"/>
      <c r="C6" s="10"/>
      <c r="D6" s="14" t="s">
        <v>8</v>
      </c>
      <c r="E6" s="15" t="s">
        <v>9</v>
      </c>
      <c r="F6" s="16">
        <f>F7+F8</f>
        <v>658429.05</v>
      </c>
      <c r="G6" s="16">
        <v>0</v>
      </c>
      <c r="H6" s="23">
        <v>0</v>
      </c>
    </row>
    <row r="7" spans="2:8" s="4" customFormat="1" ht="45.75" customHeight="1">
      <c r="B7" s="10"/>
      <c r="C7" s="10"/>
      <c r="D7" s="10"/>
      <c r="E7" s="15" t="s">
        <v>11</v>
      </c>
      <c r="F7" s="16">
        <v>618429.05</v>
      </c>
      <c r="G7" s="16">
        <v>0</v>
      </c>
      <c r="H7" s="23">
        <v>0</v>
      </c>
    </row>
    <row r="8" spans="2:8" s="4" customFormat="1" ht="45.75" customHeight="1">
      <c r="B8" s="10"/>
      <c r="C8" s="10"/>
      <c r="D8" s="10"/>
      <c r="E8" s="15" t="s">
        <v>12</v>
      </c>
      <c r="F8" s="16">
        <v>40000</v>
      </c>
      <c r="G8" s="16">
        <v>0</v>
      </c>
      <c r="H8" s="23">
        <v>0</v>
      </c>
    </row>
    <row r="9" spans="2:8" s="4" customFormat="1" ht="45.75" customHeight="1">
      <c r="B9" s="10"/>
      <c r="C9" s="10"/>
      <c r="D9" s="14" t="s">
        <v>13</v>
      </c>
      <c r="E9" s="15" t="s">
        <v>14</v>
      </c>
      <c r="F9" s="16">
        <f>F10</f>
        <v>25000</v>
      </c>
      <c r="G9" s="16">
        <v>0</v>
      </c>
      <c r="H9" s="23">
        <v>0</v>
      </c>
    </row>
    <row r="10" spans="2:8" s="4" customFormat="1" ht="45.75" customHeight="1">
      <c r="B10" s="10"/>
      <c r="C10" s="10"/>
      <c r="D10" s="10"/>
      <c r="E10" s="15" t="s">
        <v>15</v>
      </c>
      <c r="F10" s="16">
        <v>25000</v>
      </c>
      <c r="G10" s="16">
        <v>0</v>
      </c>
      <c r="H10" s="23">
        <v>0</v>
      </c>
    </row>
    <row r="11" spans="2:8" s="4" customFormat="1" ht="45.75" customHeight="1">
      <c r="B11" s="10"/>
      <c r="C11" s="11" t="s">
        <v>16</v>
      </c>
      <c r="D11" s="11"/>
      <c r="E11" s="12" t="s">
        <v>17</v>
      </c>
      <c r="F11" s="13">
        <f>F12</f>
        <v>7500</v>
      </c>
      <c r="G11" s="13">
        <v>7500</v>
      </c>
      <c r="H11" s="22">
        <f>G11/F11</f>
        <v>1</v>
      </c>
    </row>
    <row r="12" spans="2:8" s="4" customFormat="1" ht="45.75" customHeight="1">
      <c r="B12" s="10"/>
      <c r="C12" s="10"/>
      <c r="D12" s="14" t="s">
        <v>8</v>
      </c>
      <c r="E12" s="15" t="s">
        <v>9</v>
      </c>
      <c r="F12" s="16">
        <f>F13</f>
        <v>7500</v>
      </c>
      <c r="G12" s="16">
        <v>7500</v>
      </c>
      <c r="H12" s="23">
        <v>1</v>
      </c>
    </row>
    <row r="13" spans="2:8" s="4" customFormat="1" ht="45.75" customHeight="1">
      <c r="B13" s="10"/>
      <c r="C13" s="10"/>
      <c r="D13" s="10"/>
      <c r="E13" s="15" t="s">
        <v>18</v>
      </c>
      <c r="F13" s="16">
        <v>7500</v>
      </c>
      <c r="G13" s="16">
        <v>7500</v>
      </c>
      <c r="H13" s="23">
        <v>1</v>
      </c>
    </row>
    <row r="14" spans="2:8" s="4" customFormat="1" ht="45.75" customHeight="1">
      <c r="B14" s="10"/>
      <c r="C14" s="11" t="s">
        <v>19</v>
      </c>
      <c r="D14" s="11"/>
      <c r="E14" s="12" t="s">
        <v>20</v>
      </c>
      <c r="F14" s="13">
        <f>F15</f>
        <v>40000</v>
      </c>
      <c r="G14" s="13">
        <v>0</v>
      </c>
      <c r="H14" s="22">
        <f>G14/F14</f>
        <v>0</v>
      </c>
    </row>
    <row r="15" spans="2:8" s="4" customFormat="1" ht="45.75" customHeight="1">
      <c r="B15" s="10"/>
      <c r="C15" s="10"/>
      <c r="D15" s="14" t="s">
        <v>13</v>
      </c>
      <c r="E15" s="15" t="s">
        <v>14</v>
      </c>
      <c r="F15" s="16">
        <f>F16</f>
        <v>40000</v>
      </c>
      <c r="G15" s="16">
        <v>0</v>
      </c>
      <c r="H15" s="23">
        <v>0</v>
      </c>
    </row>
    <row r="16" spans="2:8" s="4" customFormat="1" ht="45.75" customHeight="1">
      <c r="B16" s="10"/>
      <c r="C16" s="10"/>
      <c r="D16" s="10"/>
      <c r="E16" s="15" t="s">
        <v>21</v>
      </c>
      <c r="F16" s="16">
        <v>40000</v>
      </c>
      <c r="G16" s="16">
        <v>0</v>
      </c>
      <c r="H16" s="23">
        <v>0</v>
      </c>
    </row>
    <row r="17" spans="2:8" s="4" customFormat="1" ht="45.75" customHeight="1">
      <c r="B17" s="7" t="s">
        <v>22</v>
      </c>
      <c r="C17" s="7"/>
      <c r="D17" s="7"/>
      <c r="E17" s="8" t="s">
        <v>23</v>
      </c>
      <c r="F17" s="9">
        <f>F18+F21</f>
        <v>1123000</v>
      </c>
      <c r="G17" s="9">
        <v>0</v>
      </c>
      <c r="H17" s="21">
        <f>G17/F17</f>
        <v>0</v>
      </c>
    </row>
    <row r="18" spans="2:8" s="4" customFormat="1" ht="45.75" customHeight="1">
      <c r="B18" s="10"/>
      <c r="C18" s="11" t="s">
        <v>24</v>
      </c>
      <c r="D18" s="11"/>
      <c r="E18" s="12" t="s">
        <v>25</v>
      </c>
      <c r="F18" s="13">
        <f>F19</f>
        <v>823000</v>
      </c>
      <c r="G18" s="13">
        <v>0</v>
      </c>
      <c r="H18" s="22">
        <f>G18/F18</f>
        <v>0</v>
      </c>
    </row>
    <row r="19" spans="2:8" s="4" customFormat="1" ht="84" customHeight="1">
      <c r="B19" s="10"/>
      <c r="C19" s="10"/>
      <c r="D19" s="14" t="s">
        <v>28</v>
      </c>
      <c r="E19" s="15" t="s">
        <v>26</v>
      </c>
      <c r="F19" s="16">
        <f>F20</f>
        <v>823000</v>
      </c>
      <c r="G19" s="16">
        <v>0</v>
      </c>
      <c r="H19" s="23">
        <v>0</v>
      </c>
    </row>
    <row r="20" spans="2:8" s="4" customFormat="1" ht="117" customHeight="1">
      <c r="B20" s="10"/>
      <c r="C20" s="10"/>
      <c r="D20" s="10"/>
      <c r="E20" s="15" t="s">
        <v>27</v>
      </c>
      <c r="F20" s="16">
        <v>823000</v>
      </c>
      <c r="G20" s="16">
        <v>0</v>
      </c>
      <c r="H20" s="23">
        <v>0</v>
      </c>
    </row>
    <row r="21" spans="2:8" s="4" customFormat="1" ht="45.75" customHeight="1">
      <c r="B21" s="10"/>
      <c r="C21" s="11" t="s">
        <v>29</v>
      </c>
      <c r="D21" s="11"/>
      <c r="E21" s="12" t="s">
        <v>30</v>
      </c>
      <c r="F21" s="13">
        <f>F22</f>
        <v>300000</v>
      </c>
      <c r="G21" s="13">
        <v>0</v>
      </c>
      <c r="H21" s="22">
        <v>0</v>
      </c>
    </row>
    <row r="22" spans="2:8" s="4" customFormat="1" ht="45.75" customHeight="1">
      <c r="B22" s="10"/>
      <c r="C22" s="10"/>
      <c r="D22" s="14" t="s">
        <v>8</v>
      </c>
      <c r="E22" s="15" t="s">
        <v>9</v>
      </c>
      <c r="F22" s="16">
        <f>F23</f>
        <v>300000</v>
      </c>
      <c r="G22" s="16">
        <v>0</v>
      </c>
      <c r="H22" s="23">
        <v>0</v>
      </c>
    </row>
    <row r="23" spans="2:8" s="4" customFormat="1" ht="45.75" customHeight="1">
      <c r="B23" s="10"/>
      <c r="C23" s="10"/>
      <c r="D23" s="10"/>
      <c r="E23" s="15" t="s">
        <v>31</v>
      </c>
      <c r="F23" s="16">
        <v>300000</v>
      </c>
      <c r="G23" s="16">
        <v>0</v>
      </c>
      <c r="H23" s="23">
        <v>0</v>
      </c>
    </row>
    <row r="24" spans="2:8" s="4" customFormat="1" ht="45.75" customHeight="1">
      <c r="B24" s="7" t="s">
        <v>32</v>
      </c>
      <c r="C24" s="7"/>
      <c r="D24" s="7"/>
      <c r="E24" s="8" t="s">
        <v>33</v>
      </c>
      <c r="F24" s="9">
        <v>1028064.77</v>
      </c>
      <c r="G24" s="9">
        <v>6000</v>
      </c>
      <c r="H24" s="21">
        <f aca="true" t="shared" si="0" ref="H24:H55">G24/F24</f>
        <v>0.00583620816030881</v>
      </c>
    </row>
    <row r="25" spans="2:8" s="4" customFormat="1" ht="45.75" customHeight="1">
      <c r="B25" s="10"/>
      <c r="C25" s="11" t="s">
        <v>34</v>
      </c>
      <c r="D25" s="11"/>
      <c r="E25" s="12" t="s">
        <v>35</v>
      </c>
      <c r="F25" s="13">
        <f>F26+F28+F30</f>
        <v>1028064.77</v>
      </c>
      <c r="G25" s="13">
        <v>6000</v>
      </c>
      <c r="H25" s="22">
        <f t="shared" si="0"/>
        <v>0.00583620816030881</v>
      </c>
    </row>
    <row r="26" spans="2:8" s="4" customFormat="1" ht="45.75" customHeight="1">
      <c r="B26" s="10"/>
      <c r="C26" s="10"/>
      <c r="D26" s="14" t="s">
        <v>8</v>
      </c>
      <c r="E26" s="15" t="s">
        <v>9</v>
      </c>
      <c r="F26" s="16">
        <f>F27</f>
        <v>9260</v>
      </c>
      <c r="G26" s="16">
        <v>6000</v>
      </c>
      <c r="H26" s="23">
        <f t="shared" si="0"/>
        <v>0.6479481641468683</v>
      </c>
    </row>
    <row r="27" spans="2:8" s="4" customFormat="1" ht="53.25" customHeight="1">
      <c r="B27" s="10"/>
      <c r="C27" s="10"/>
      <c r="D27" s="10"/>
      <c r="E27" s="15" t="s">
        <v>36</v>
      </c>
      <c r="F27" s="16">
        <v>9260</v>
      </c>
      <c r="G27" s="16">
        <v>6000</v>
      </c>
      <c r="H27" s="23">
        <f t="shared" si="0"/>
        <v>0.6479481641468683</v>
      </c>
    </row>
    <row r="28" spans="2:8" s="4" customFormat="1" ht="45.75" customHeight="1">
      <c r="B28" s="10"/>
      <c r="C28" s="10"/>
      <c r="D28" s="14" t="s">
        <v>37</v>
      </c>
      <c r="E28" s="15" t="s">
        <v>9</v>
      </c>
      <c r="F28" s="16">
        <f>F29</f>
        <v>891579.81</v>
      </c>
      <c r="G28" s="16">
        <v>0</v>
      </c>
      <c r="H28" s="23">
        <f t="shared" si="0"/>
        <v>0</v>
      </c>
    </row>
    <row r="29" spans="2:8" s="4" customFormat="1" ht="53.25" customHeight="1">
      <c r="B29" s="10"/>
      <c r="C29" s="10"/>
      <c r="D29" s="10"/>
      <c r="E29" s="15" t="s">
        <v>36</v>
      </c>
      <c r="F29" s="16">
        <v>891579.81</v>
      </c>
      <c r="G29" s="16">
        <v>0</v>
      </c>
      <c r="H29" s="23">
        <f t="shared" si="0"/>
        <v>0</v>
      </c>
    </row>
    <row r="30" spans="2:8" s="4" customFormat="1" ht="45.75" customHeight="1">
      <c r="B30" s="10"/>
      <c r="C30" s="10"/>
      <c r="D30" s="14" t="s">
        <v>38</v>
      </c>
      <c r="E30" s="15" t="s">
        <v>9</v>
      </c>
      <c r="F30" s="16">
        <f>F31</f>
        <v>127224.96</v>
      </c>
      <c r="G30" s="16">
        <v>0</v>
      </c>
      <c r="H30" s="23">
        <f t="shared" si="0"/>
        <v>0</v>
      </c>
    </row>
    <row r="31" spans="2:8" s="4" customFormat="1" ht="52.5" customHeight="1">
      <c r="B31" s="10"/>
      <c r="C31" s="10"/>
      <c r="D31" s="10"/>
      <c r="E31" s="15" t="s">
        <v>36</v>
      </c>
      <c r="F31" s="16">
        <v>127224.96</v>
      </c>
      <c r="G31" s="16">
        <v>0</v>
      </c>
      <c r="H31" s="23">
        <f t="shared" si="0"/>
        <v>0</v>
      </c>
    </row>
    <row r="32" spans="2:8" s="4" customFormat="1" ht="45.75" customHeight="1">
      <c r="B32" s="7" t="s">
        <v>39</v>
      </c>
      <c r="C32" s="7"/>
      <c r="D32" s="7"/>
      <c r="E32" s="8" t="s">
        <v>40</v>
      </c>
      <c r="F32" s="9">
        <f>F33</f>
        <v>3602</v>
      </c>
      <c r="G32" s="9">
        <v>3602</v>
      </c>
      <c r="H32" s="21">
        <f t="shared" si="0"/>
        <v>1</v>
      </c>
    </row>
    <row r="33" spans="2:8" s="4" customFormat="1" ht="45.75" customHeight="1">
      <c r="B33" s="10"/>
      <c r="C33" s="11" t="s">
        <v>41</v>
      </c>
      <c r="D33" s="11"/>
      <c r="E33" s="12" t="s">
        <v>20</v>
      </c>
      <c r="F33" s="13">
        <f>F34</f>
        <v>3602</v>
      </c>
      <c r="G33" s="13">
        <v>3602</v>
      </c>
      <c r="H33" s="22">
        <f t="shared" si="0"/>
        <v>1</v>
      </c>
    </row>
    <row r="34" spans="2:8" s="4" customFormat="1" ht="93" customHeight="1">
      <c r="B34" s="10"/>
      <c r="C34" s="10"/>
      <c r="D34" s="14" t="s">
        <v>42</v>
      </c>
      <c r="E34" s="15" t="s">
        <v>43</v>
      </c>
      <c r="F34" s="16">
        <f>F35</f>
        <v>3602</v>
      </c>
      <c r="G34" s="16">
        <v>3602</v>
      </c>
      <c r="H34" s="23">
        <f t="shared" si="0"/>
        <v>1</v>
      </c>
    </row>
    <row r="35" spans="2:8" s="4" customFormat="1" ht="117" customHeight="1">
      <c r="B35" s="10"/>
      <c r="C35" s="10"/>
      <c r="D35" s="10"/>
      <c r="E35" s="15" t="s">
        <v>44</v>
      </c>
      <c r="F35" s="16">
        <v>3602</v>
      </c>
      <c r="G35" s="16">
        <v>3602</v>
      </c>
      <c r="H35" s="23">
        <f t="shared" si="0"/>
        <v>1</v>
      </c>
    </row>
    <row r="36" spans="2:8" s="4" customFormat="1" ht="45.75" customHeight="1">
      <c r="B36" s="7" t="s">
        <v>45</v>
      </c>
      <c r="C36" s="7"/>
      <c r="D36" s="7"/>
      <c r="E36" s="8" t="s">
        <v>46</v>
      </c>
      <c r="F36" s="9">
        <f>F37</f>
        <v>4500</v>
      </c>
      <c r="G36" s="9">
        <v>4489.5</v>
      </c>
      <c r="H36" s="21">
        <f t="shared" si="0"/>
        <v>0.9976666666666667</v>
      </c>
    </row>
    <row r="37" spans="2:8" s="4" customFormat="1" ht="45.75" customHeight="1">
      <c r="B37" s="10"/>
      <c r="C37" s="11" t="s">
        <v>47</v>
      </c>
      <c r="D37" s="11"/>
      <c r="E37" s="12" t="s">
        <v>20</v>
      </c>
      <c r="F37" s="13">
        <v>4500</v>
      </c>
      <c r="G37" s="13">
        <v>4489.5</v>
      </c>
      <c r="H37" s="22">
        <f t="shared" si="0"/>
        <v>0.9976666666666667</v>
      </c>
    </row>
    <row r="38" spans="2:8" s="4" customFormat="1" ht="45.75" customHeight="1">
      <c r="B38" s="10"/>
      <c r="C38" s="10"/>
      <c r="D38" s="14" t="s">
        <v>13</v>
      </c>
      <c r="E38" s="15" t="s">
        <v>14</v>
      </c>
      <c r="F38" s="16">
        <f>F39</f>
        <v>4500</v>
      </c>
      <c r="G38" s="16">
        <v>4489.5</v>
      </c>
      <c r="H38" s="23">
        <f t="shared" si="0"/>
        <v>0.9976666666666667</v>
      </c>
    </row>
    <row r="39" spans="2:8" s="4" customFormat="1" ht="45.75" customHeight="1">
      <c r="B39" s="10"/>
      <c r="C39" s="10"/>
      <c r="D39" s="10"/>
      <c r="E39" s="15" t="s">
        <v>48</v>
      </c>
      <c r="F39" s="16">
        <v>4500</v>
      </c>
      <c r="G39" s="16">
        <v>4489.5</v>
      </c>
      <c r="H39" s="23">
        <f t="shared" si="0"/>
        <v>0.9976666666666667</v>
      </c>
    </row>
    <row r="40" spans="2:8" s="4" customFormat="1" ht="45.75" customHeight="1">
      <c r="B40" s="7" t="s">
        <v>49</v>
      </c>
      <c r="C40" s="7"/>
      <c r="D40" s="7"/>
      <c r="E40" s="8" t="s">
        <v>50</v>
      </c>
      <c r="F40" s="9">
        <f>F41</f>
        <v>826299.99</v>
      </c>
      <c r="G40" s="9">
        <v>0</v>
      </c>
      <c r="H40" s="21">
        <f t="shared" si="0"/>
        <v>0</v>
      </c>
    </row>
    <row r="41" spans="2:8" s="4" customFormat="1" ht="45.75" customHeight="1">
      <c r="B41" s="10"/>
      <c r="C41" s="11" t="s">
        <v>51</v>
      </c>
      <c r="D41" s="11"/>
      <c r="E41" s="12" t="s">
        <v>52</v>
      </c>
      <c r="F41" s="13">
        <f>F42+F44</f>
        <v>826299.99</v>
      </c>
      <c r="G41" s="13">
        <v>0</v>
      </c>
      <c r="H41" s="22">
        <f t="shared" si="0"/>
        <v>0</v>
      </c>
    </row>
    <row r="42" spans="2:8" s="4" customFormat="1" ht="45.75" customHeight="1">
      <c r="B42" s="10"/>
      <c r="C42" s="10"/>
      <c r="D42" s="14" t="s">
        <v>53</v>
      </c>
      <c r="E42" s="15" t="s">
        <v>14</v>
      </c>
      <c r="F42" s="16">
        <f>F43</f>
        <v>322256.99</v>
      </c>
      <c r="G42" s="16">
        <v>0</v>
      </c>
      <c r="H42" s="23">
        <f t="shared" si="0"/>
        <v>0</v>
      </c>
    </row>
    <row r="43" spans="2:8" s="4" customFormat="1" ht="45.75" customHeight="1">
      <c r="B43" s="10"/>
      <c r="C43" s="10"/>
      <c r="D43" s="10"/>
      <c r="E43" s="15" t="s">
        <v>54</v>
      </c>
      <c r="F43" s="16">
        <v>322256.99</v>
      </c>
      <c r="G43" s="16">
        <v>0</v>
      </c>
      <c r="H43" s="23">
        <f t="shared" si="0"/>
        <v>0</v>
      </c>
    </row>
    <row r="44" spans="2:8" s="4" customFormat="1" ht="45.75" customHeight="1">
      <c r="B44" s="10"/>
      <c r="C44" s="10"/>
      <c r="D44" s="14" t="s">
        <v>55</v>
      </c>
      <c r="E44" s="15" t="s">
        <v>14</v>
      </c>
      <c r="F44" s="16">
        <f>F45</f>
        <v>504043</v>
      </c>
      <c r="G44" s="16">
        <v>0</v>
      </c>
      <c r="H44" s="23">
        <f t="shared" si="0"/>
        <v>0</v>
      </c>
    </row>
    <row r="45" spans="2:8" s="4" customFormat="1" ht="45.75" customHeight="1">
      <c r="B45" s="10"/>
      <c r="C45" s="10"/>
      <c r="D45" s="10"/>
      <c r="E45" s="15" t="s">
        <v>54</v>
      </c>
      <c r="F45" s="16">
        <v>504043</v>
      </c>
      <c r="G45" s="16">
        <v>0</v>
      </c>
      <c r="H45" s="23">
        <f t="shared" si="0"/>
        <v>0</v>
      </c>
    </row>
    <row r="46" spans="2:8" s="4" customFormat="1" ht="45.75" customHeight="1">
      <c r="B46" s="7" t="s">
        <v>56</v>
      </c>
      <c r="C46" s="7"/>
      <c r="D46" s="7"/>
      <c r="E46" s="8" t="s">
        <v>57</v>
      </c>
      <c r="F46" s="9">
        <f aca="true" t="shared" si="1" ref="F46:G48">F47</f>
        <v>60000</v>
      </c>
      <c r="G46" s="9">
        <f t="shared" si="1"/>
        <v>49507.5</v>
      </c>
      <c r="H46" s="21">
        <f t="shared" si="0"/>
        <v>0.825125</v>
      </c>
    </row>
    <row r="47" spans="2:8" s="4" customFormat="1" ht="45.75" customHeight="1">
      <c r="B47" s="10"/>
      <c r="C47" s="11" t="s">
        <v>58</v>
      </c>
      <c r="D47" s="11"/>
      <c r="E47" s="12" t="s">
        <v>20</v>
      </c>
      <c r="F47" s="13">
        <f t="shared" si="1"/>
        <v>60000</v>
      </c>
      <c r="G47" s="13">
        <f t="shared" si="1"/>
        <v>49507.5</v>
      </c>
      <c r="H47" s="22">
        <f t="shared" si="0"/>
        <v>0.825125</v>
      </c>
    </row>
    <row r="48" spans="2:8" s="4" customFormat="1" ht="45.75" customHeight="1">
      <c r="B48" s="10"/>
      <c r="C48" s="10"/>
      <c r="D48" s="14" t="s">
        <v>38</v>
      </c>
      <c r="E48" s="15" t="s">
        <v>9</v>
      </c>
      <c r="F48" s="16">
        <f t="shared" si="1"/>
        <v>60000</v>
      </c>
      <c r="G48" s="16">
        <f t="shared" si="1"/>
        <v>49507.5</v>
      </c>
      <c r="H48" s="23">
        <f t="shared" si="0"/>
        <v>0.825125</v>
      </c>
    </row>
    <row r="49" spans="2:8" s="4" customFormat="1" ht="45.75" customHeight="1">
      <c r="B49" s="10"/>
      <c r="C49" s="10"/>
      <c r="D49" s="10"/>
      <c r="E49" s="15" t="s">
        <v>10</v>
      </c>
      <c r="F49" s="16">
        <v>60000</v>
      </c>
      <c r="G49" s="16">
        <v>49507.5</v>
      </c>
      <c r="H49" s="23">
        <f t="shared" si="0"/>
        <v>0.825125</v>
      </c>
    </row>
    <row r="50" spans="2:8" s="4" customFormat="1" ht="45.75" customHeight="1">
      <c r="B50" s="7" t="s">
        <v>59</v>
      </c>
      <c r="C50" s="7"/>
      <c r="D50" s="7"/>
      <c r="E50" s="8" t="s">
        <v>60</v>
      </c>
      <c r="F50" s="9">
        <f>F51</f>
        <v>73250</v>
      </c>
      <c r="G50" s="9">
        <v>0</v>
      </c>
      <c r="H50" s="21">
        <f t="shared" si="0"/>
        <v>0</v>
      </c>
    </row>
    <row r="51" spans="2:8" s="4" customFormat="1" ht="45.75" customHeight="1">
      <c r="B51" s="10"/>
      <c r="C51" s="11" t="s">
        <v>61</v>
      </c>
      <c r="D51" s="11"/>
      <c r="E51" s="12" t="s">
        <v>62</v>
      </c>
      <c r="F51" s="13">
        <f>F52</f>
        <v>73250</v>
      </c>
      <c r="G51" s="13">
        <v>0</v>
      </c>
      <c r="H51" s="22">
        <f t="shared" si="0"/>
        <v>0</v>
      </c>
    </row>
    <row r="52" spans="2:8" s="4" customFormat="1" ht="45.75" customHeight="1">
      <c r="B52" s="10"/>
      <c r="C52" s="10"/>
      <c r="D52" s="14" t="s">
        <v>8</v>
      </c>
      <c r="E52" s="15" t="s">
        <v>9</v>
      </c>
      <c r="F52" s="16">
        <f>F53+F54</f>
        <v>73250</v>
      </c>
      <c r="G52" s="16">
        <v>0</v>
      </c>
      <c r="H52" s="23">
        <f t="shared" si="0"/>
        <v>0</v>
      </c>
    </row>
    <row r="53" spans="2:8" s="4" customFormat="1" ht="45.75" customHeight="1">
      <c r="B53" s="10"/>
      <c r="C53" s="10"/>
      <c r="D53" s="10"/>
      <c r="E53" s="15" t="s">
        <v>63</v>
      </c>
      <c r="F53" s="16">
        <v>31250</v>
      </c>
      <c r="G53" s="16">
        <v>0</v>
      </c>
      <c r="H53" s="23">
        <f t="shared" si="0"/>
        <v>0</v>
      </c>
    </row>
    <row r="54" spans="2:8" s="4" customFormat="1" ht="45.75" customHeight="1">
      <c r="B54" s="10"/>
      <c r="C54" s="10"/>
      <c r="D54" s="10"/>
      <c r="E54" s="15" t="s">
        <v>64</v>
      </c>
      <c r="F54" s="16">
        <v>42000</v>
      </c>
      <c r="G54" s="16">
        <v>0</v>
      </c>
      <c r="H54" s="23">
        <f t="shared" si="0"/>
        <v>0</v>
      </c>
    </row>
    <row r="55" spans="2:8" s="5" customFormat="1" ht="45.75" customHeight="1">
      <c r="B55" s="17" t="s">
        <v>65</v>
      </c>
      <c r="C55" s="18"/>
      <c r="D55" s="18"/>
      <c r="E55" s="18"/>
      <c r="F55" s="19">
        <f>F4+F17+F24+F32+F36+F40+F46+F50</f>
        <v>3849645.8100000005</v>
      </c>
      <c r="G55" s="19">
        <f>G4+G17+G24+G32+G36+G40+G46+G50</f>
        <v>71099</v>
      </c>
      <c r="H55" s="24">
        <f t="shared" si="0"/>
        <v>0.018468971824709243</v>
      </c>
    </row>
    <row r="56" spans="2:5" ht="60.75" customHeight="1">
      <c r="B56" s="1"/>
      <c r="C56" s="1"/>
      <c r="D56" s="1"/>
      <c r="E56" s="1"/>
    </row>
    <row r="57" ht="11.25" customHeight="1">
      <c r="G57" s="3"/>
    </row>
  </sheetData>
  <sheetProtection/>
  <mergeCells count="2">
    <mergeCell ref="B2:H2"/>
    <mergeCell ref="B1:H1"/>
  </mergeCells>
  <printOptions/>
  <pageMargins left="0.75" right="0.75" top="1" bottom="1" header="0.5" footer="0.5"/>
  <pageSetup fitToHeight="0" fitToWidth="1" horizontalDpi="600" verticalDpi="600" orientation="portrait" paperSize="9" scale="8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</cp:lastModifiedBy>
  <cp:lastPrinted>2017-08-22T09:44:05Z</cp:lastPrinted>
  <dcterms:modified xsi:type="dcterms:W3CDTF">2017-08-22T09:45:09Z</dcterms:modified>
  <cp:category/>
  <cp:version/>
  <cp:contentType/>
  <cp:contentStatus/>
</cp:coreProperties>
</file>