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'doc1'!$A$1:$H$43</definedName>
  </definedNames>
  <calcPr fullCalcOnLoad="1"/>
</workbook>
</file>

<file path=xl/sharedStrings.xml><?xml version="1.0" encoding="utf-8"?>
<sst xmlns="http://schemas.openxmlformats.org/spreadsheetml/2006/main" count="84" uniqueCount="61">
  <si>
    <t>Dział</t>
  </si>
  <si>
    <t>Rozdział</t>
  </si>
  <si>
    <t>Paragraf</t>
  </si>
  <si>
    <t>010</t>
  </si>
  <si>
    <t>Rolnictwo i łowiectwo</t>
  </si>
  <si>
    <t>01095</t>
  </si>
  <si>
    <t>Pozostała działalność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</si>
  <si>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</si>
  <si>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</si>
  <si>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</si>
  <si>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</si>
  <si>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</si>
  <si>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</si>
  <si>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4430</t>
  </si>
  <si>
    <t>Różne opłaty i składki</t>
  </si>
  <si>
    <t>750</t>
  </si>
  <si>
    <t>Administracja publiczna</t>
  </si>
  <si>
    <t>75011</t>
  </si>
  <si>
    <t>Urzędy wojewódzkie</t>
  </si>
  <si>
    <t>4010</t>
  </si>
  <si>
    <t>Wynagrodzenia osobowe pracowników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</si>
  <si>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</si>
  <si>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</si>
  <si>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</si>
  <si>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</si>
  <si>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4300</t>
  </si>
  <si>
    <t>Zakup usług pozostałych</t>
  </si>
  <si>
    <t>4210</t>
  </si>
  <si>
    <t>Zakup materiałów i wyposażenia</t>
  </si>
  <si>
    <t>801</t>
  </si>
  <si>
    <t>Oświata i wychowanie</t>
  </si>
  <si>
    <t>80101</t>
  </si>
  <si>
    <t>Szkoły podstawowe</t>
  </si>
  <si>
    <t>3260</t>
  </si>
  <si>
    <t>Inne formy pomocy dla uczniów</t>
  </si>
  <si>
    <t>80110</t>
  </si>
  <si>
    <t>Gimnazja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</si>
  <si>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</si>
  <si>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</si>
  <si>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</si>
  <si>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</si>
  <si>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3110</t>
  </si>
  <si>
    <t>Świadczenia społeczne</t>
  </si>
  <si>
    <t>4040</t>
  </si>
  <si>
    <t>Dodatkowe wynagrodzenie roczne</t>
  </si>
  <si>
    <t>4440</t>
  </si>
  <si>
    <t>Odpisy na zakładowy fundusz świadczeń socjalnych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</si>
  <si>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</si>
  <si>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</si>
  <si>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</si>
  <si>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</si>
  <si>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</si>
  <si>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</si>
  <si>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85295</t>
  </si>
  <si>
    <t>Razem:</t>
  </si>
  <si>
    <t>Plan</t>
  </si>
  <si>
    <t>Wykonanie</t>
  </si>
  <si>
    <t>% wykonania</t>
  </si>
  <si>
    <t>Treść</t>
  </si>
  <si>
    <t>85211</t>
  </si>
  <si>
    <t>Świadczenia wychowawcze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</si>
</sst>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49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0" fontId="5" fillId="0" borderId="15" xfId="0" applyNumberFormat="1" applyFont="1" applyFill="1" applyBorder="1" applyAlignment="1" applyProtection="1">
      <alignment horizontal="center" vertical="center"/>
      <protection locked="0"/>
    </xf>
    <xf numFmtId="10" fontId="5" fillId="0" borderId="15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4" fillId="0" borderId="15" xfId="0" applyNumberFormat="1" applyFont="1" applyFill="1" applyBorder="1" applyAlignment="1" applyProtection="1">
      <alignment horizontal="right" vertical="center"/>
      <protection locked="0"/>
    </xf>
    <xf numFmtId="10" fontId="4" fillId="0" borderId="0" xfId="0" applyNumberFormat="1" applyFont="1" applyFill="1" applyBorder="1" applyAlignment="1" applyProtection="1">
      <alignment horizontal="right" vertical="center"/>
      <protection locked="0"/>
    </xf>
    <xf numFmtId="10" fontId="4" fillId="36" borderId="15" xfId="0" applyNumberFormat="1" applyFont="1" applyFill="1" applyBorder="1" applyAlignment="1" applyProtection="1">
      <alignment horizontal="right" vertical="center"/>
      <protection locked="0"/>
    </xf>
    <xf numFmtId="10" fontId="5" fillId="37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workbookViewId="0" topLeftCell="A1">
      <selection activeCell="A1" sqref="A1:H4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91.16015625" style="0" customWidth="1"/>
    <col min="6" max="6" width="16.66015625" style="1" customWidth="1"/>
    <col min="7" max="7" width="13.66015625" style="1" customWidth="1"/>
    <col min="8" max="8" width="14.5" style="22" customWidth="1"/>
  </cols>
  <sheetData>
    <row r="1" spans="1:8" ht="46.5" customHeight="1">
      <c r="A1" s="47"/>
      <c r="B1" s="47"/>
      <c r="C1" s="47"/>
      <c r="D1" s="47"/>
      <c r="E1" s="47"/>
      <c r="F1" s="47"/>
      <c r="G1" s="47"/>
      <c r="H1" s="47"/>
    </row>
    <row r="2" spans="1:8" ht="23.25" customHeight="1">
      <c r="A2" s="48"/>
      <c r="B2" s="48"/>
      <c r="C2" s="48"/>
      <c r="D2" s="48"/>
      <c r="E2" s="48"/>
      <c r="F2" s="48"/>
      <c r="G2" s="48"/>
      <c r="H2" s="48"/>
    </row>
    <row r="3" spans="2:8" s="2" customFormat="1" ht="16.5" customHeight="1">
      <c r="B3" s="3" t="s">
        <v>0</v>
      </c>
      <c r="C3" s="3" t="s">
        <v>1</v>
      </c>
      <c r="D3" s="4" t="s">
        <v>2</v>
      </c>
      <c r="E3" s="19" t="s">
        <v>58</v>
      </c>
      <c r="F3" s="14" t="s">
        <v>55</v>
      </c>
      <c r="G3" s="27" t="s">
        <v>56</v>
      </c>
      <c r="H3" s="20" t="s">
        <v>57</v>
      </c>
    </row>
    <row r="4" spans="2:8" s="2" customFormat="1" ht="16.5" customHeight="1">
      <c r="B4" s="5" t="s">
        <v>3</v>
      </c>
      <c r="C4" s="5"/>
      <c r="D4" s="5"/>
      <c r="E4" s="6" t="s">
        <v>4</v>
      </c>
      <c r="F4" s="15">
        <f>F5</f>
        <v>262069.25</v>
      </c>
      <c r="G4" s="15">
        <f>G5</f>
        <v>262069.25</v>
      </c>
      <c r="H4" s="26">
        <f>G4/F4</f>
        <v>1</v>
      </c>
    </row>
    <row r="5" spans="2:8" s="2" customFormat="1" ht="16.5" customHeight="1">
      <c r="B5" s="7"/>
      <c r="C5" s="8" t="s">
        <v>5</v>
      </c>
      <c r="D5" s="8"/>
      <c r="E5" s="9" t="s">
        <v>6</v>
      </c>
      <c r="F5" s="16">
        <f>F6+F7+F8+F9</f>
        <v>262069.25</v>
      </c>
      <c r="G5" s="16">
        <f>G6+G7+G8+G9</f>
        <v>262069.25</v>
      </c>
      <c r="H5" s="25">
        <f aca="true" t="shared" si="0" ref="H5:H42">G5/F5</f>
        <v>1</v>
      </c>
    </row>
    <row r="6" spans="2:8" s="2" customFormat="1" ht="16.5" customHeight="1">
      <c r="B6" s="7"/>
      <c r="C6" s="7"/>
      <c r="D6" s="10" t="s">
        <v>7</v>
      </c>
      <c r="E6" s="11" t="s">
        <v>8</v>
      </c>
      <c r="F6" s="17">
        <v>738.32</v>
      </c>
      <c r="G6" s="28">
        <v>738.32</v>
      </c>
      <c r="H6" s="23">
        <f t="shared" si="0"/>
        <v>1</v>
      </c>
    </row>
    <row r="7" spans="2:8" s="2" customFormat="1" ht="16.5" customHeight="1">
      <c r="B7" s="7"/>
      <c r="C7" s="7"/>
      <c r="D7" s="10" t="s">
        <v>9</v>
      </c>
      <c r="E7" s="11" t="s">
        <v>10</v>
      </c>
      <c r="F7" s="17">
        <v>105.23</v>
      </c>
      <c r="G7" s="28">
        <v>105.23</v>
      </c>
      <c r="H7" s="23">
        <f t="shared" si="0"/>
        <v>1</v>
      </c>
    </row>
    <row r="8" spans="2:8" s="2" customFormat="1" ht="16.5" customHeight="1">
      <c r="B8" s="7"/>
      <c r="C8" s="7"/>
      <c r="D8" s="10" t="s">
        <v>11</v>
      </c>
      <c r="E8" s="11" t="s">
        <v>12</v>
      </c>
      <c r="F8" s="17">
        <v>4295.06</v>
      </c>
      <c r="G8" s="28">
        <v>4295.06</v>
      </c>
      <c r="H8" s="23">
        <f t="shared" si="0"/>
        <v>1</v>
      </c>
    </row>
    <row r="9" spans="2:8" s="2" customFormat="1" ht="16.5" customHeight="1">
      <c r="B9" s="7"/>
      <c r="C9" s="7"/>
      <c r="D9" s="10" t="s">
        <v>13</v>
      </c>
      <c r="E9" s="11" t="s">
        <v>14</v>
      </c>
      <c r="F9" s="17">
        <v>256930.64</v>
      </c>
      <c r="G9" s="28">
        <v>256930.64</v>
      </c>
      <c r="H9" s="23">
        <f t="shared" si="0"/>
        <v>1</v>
      </c>
    </row>
    <row r="10" spans="2:8" s="2" customFormat="1" ht="16.5" customHeight="1">
      <c r="B10" s="5" t="s">
        <v>15</v>
      </c>
      <c r="C10" s="5"/>
      <c r="D10" s="5"/>
      <c r="E10" s="12" t="s">
        <v>16</v>
      </c>
      <c r="F10" s="15">
        <f>F11</f>
        <v>44991</v>
      </c>
      <c r="G10" s="15">
        <f>G11</f>
        <v>24220</v>
      </c>
      <c r="H10" s="26">
        <f t="shared" si="0"/>
        <v>0.5383298881998622</v>
      </c>
    </row>
    <row r="11" spans="2:8" s="2" customFormat="1" ht="16.5" customHeight="1">
      <c r="B11" s="7"/>
      <c r="C11" s="8" t="s">
        <v>17</v>
      </c>
      <c r="D11" s="8"/>
      <c r="E11" s="9" t="s">
        <v>18</v>
      </c>
      <c r="F11" s="16">
        <f>F12</f>
        <v>44991</v>
      </c>
      <c r="G11" s="16">
        <f>G12</f>
        <v>24220</v>
      </c>
      <c r="H11" s="25">
        <f t="shared" si="0"/>
        <v>0.5383298881998622</v>
      </c>
    </row>
    <row r="12" spans="2:8" s="2" customFormat="1" ht="16.5" customHeight="1">
      <c r="B12" s="7"/>
      <c r="C12" s="7"/>
      <c r="D12" s="10" t="s">
        <v>19</v>
      </c>
      <c r="E12" s="11" t="s">
        <v>20</v>
      </c>
      <c r="F12" s="17">
        <v>44991</v>
      </c>
      <c r="G12" s="28">
        <v>24220</v>
      </c>
      <c r="H12" s="23">
        <f t="shared" si="0"/>
        <v>0.5383298881998622</v>
      </c>
    </row>
    <row r="13" spans="2:8" s="2" customFormat="1" ht="28.5" customHeight="1">
      <c r="B13" s="5" t="s">
        <v>21</v>
      </c>
      <c r="C13" s="5"/>
      <c r="D13" s="5"/>
      <c r="E13" s="12" t="s">
        <v>22</v>
      </c>
      <c r="F13" s="15">
        <f>F14</f>
        <v>4624</v>
      </c>
      <c r="G13" s="15">
        <f>G14</f>
        <v>408</v>
      </c>
      <c r="H13" s="26">
        <f t="shared" si="0"/>
        <v>0.08823529411764706</v>
      </c>
    </row>
    <row r="14" spans="2:8" s="2" customFormat="1" ht="16.5" customHeight="1">
      <c r="B14" s="7"/>
      <c r="C14" s="8" t="s">
        <v>23</v>
      </c>
      <c r="D14" s="8"/>
      <c r="E14" s="9" t="s">
        <v>24</v>
      </c>
      <c r="F14" s="33">
        <f>F16+F15</f>
        <v>4624</v>
      </c>
      <c r="G14" s="33">
        <f>G16+G15</f>
        <v>408</v>
      </c>
      <c r="H14" s="25">
        <f t="shared" si="0"/>
        <v>0.08823529411764706</v>
      </c>
    </row>
    <row r="15" spans="2:8" s="2" customFormat="1" ht="16.5" customHeight="1">
      <c r="B15" s="7"/>
      <c r="C15" s="30"/>
      <c r="D15" s="10" t="s">
        <v>27</v>
      </c>
      <c r="E15" s="32" t="s">
        <v>28</v>
      </c>
      <c r="F15" s="36">
        <v>3808</v>
      </c>
      <c r="G15" s="36">
        <v>0</v>
      </c>
      <c r="H15" s="23">
        <v>0</v>
      </c>
    </row>
    <row r="16" spans="2:8" s="2" customFormat="1" ht="16.5" customHeight="1">
      <c r="B16" s="7"/>
      <c r="C16" s="7"/>
      <c r="D16" s="10" t="s">
        <v>25</v>
      </c>
      <c r="E16" s="11" t="s">
        <v>26</v>
      </c>
      <c r="F16" s="34">
        <v>816</v>
      </c>
      <c r="G16" s="35">
        <v>408</v>
      </c>
      <c r="H16" s="23">
        <f t="shared" si="0"/>
        <v>0.5</v>
      </c>
    </row>
    <row r="17" spans="2:8" s="2" customFormat="1" ht="16.5" customHeight="1">
      <c r="B17" s="5" t="s">
        <v>29</v>
      </c>
      <c r="C17" s="5"/>
      <c r="D17" s="5"/>
      <c r="E17" s="12" t="s">
        <v>30</v>
      </c>
      <c r="F17" s="15">
        <f>F18+F20</f>
        <v>17076</v>
      </c>
      <c r="G17" s="15">
        <f>G18+G20</f>
        <v>0</v>
      </c>
      <c r="H17" s="26">
        <f t="shared" si="0"/>
        <v>0</v>
      </c>
    </row>
    <row r="18" spans="2:8" s="2" customFormat="1" ht="16.5" customHeight="1">
      <c r="B18" s="7"/>
      <c r="C18" s="8" t="s">
        <v>31</v>
      </c>
      <c r="D18" s="8"/>
      <c r="E18" s="9" t="s">
        <v>32</v>
      </c>
      <c r="F18" s="16">
        <f>F19</f>
        <v>9776</v>
      </c>
      <c r="G18" s="16">
        <f>G19</f>
        <v>0</v>
      </c>
      <c r="H18" s="25">
        <f t="shared" si="0"/>
        <v>0</v>
      </c>
    </row>
    <row r="19" spans="2:8" s="2" customFormat="1" ht="16.5" customHeight="1">
      <c r="B19" s="7"/>
      <c r="C19" s="7"/>
      <c r="D19" s="10" t="s">
        <v>33</v>
      </c>
      <c r="E19" s="11" t="s">
        <v>34</v>
      </c>
      <c r="F19" s="17">
        <v>9776</v>
      </c>
      <c r="G19" s="28">
        <v>0</v>
      </c>
      <c r="H19" s="23">
        <f t="shared" si="0"/>
        <v>0</v>
      </c>
    </row>
    <row r="20" spans="2:8" s="2" customFormat="1" ht="16.5" customHeight="1">
      <c r="B20" s="7"/>
      <c r="C20" s="8" t="s">
        <v>35</v>
      </c>
      <c r="D20" s="8"/>
      <c r="E20" s="9" t="s">
        <v>36</v>
      </c>
      <c r="F20" s="16">
        <f>F21</f>
        <v>7300</v>
      </c>
      <c r="G20" s="16">
        <v>0</v>
      </c>
      <c r="H20" s="25">
        <f t="shared" si="0"/>
        <v>0</v>
      </c>
    </row>
    <row r="21" spans="2:8" s="2" customFormat="1" ht="16.5" customHeight="1">
      <c r="B21" s="7"/>
      <c r="C21" s="7"/>
      <c r="D21" s="10" t="s">
        <v>33</v>
      </c>
      <c r="E21" s="11" t="s">
        <v>34</v>
      </c>
      <c r="F21" s="17">
        <v>7300</v>
      </c>
      <c r="G21" s="28">
        <v>0</v>
      </c>
      <c r="H21" s="23">
        <f t="shared" si="0"/>
        <v>0</v>
      </c>
    </row>
    <row r="22" spans="2:8" s="2" customFormat="1" ht="16.5" customHeight="1">
      <c r="B22" s="5" t="s">
        <v>37</v>
      </c>
      <c r="C22" s="5"/>
      <c r="D22" s="5"/>
      <c r="E22" s="12" t="s">
        <v>38</v>
      </c>
      <c r="F22" s="15">
        <f>F30+F36+F38+F40+F23</f>
        <v>2490266</v>
      </c>
      <c r="G22" s="15">
        <f>G30+G36+G38+G40+G23</f>
        <v>1182646.86</v>
      </c>
      <c r="H22" s="26">
        <f t="shared" si="0"/>
        <v>0.4749078451860163</v>
      </c>
    </row>
    <row r="23" spans="2:8" s="2" customFormat="1" ht="16.5" customHeight="1">
      <c r="B23" s="30"/>
      <c r="C23" s="39" t="s">
        <v>59</v>
      </c>
      <c r="D23" s="37"/>
      <c r="E23" s="29" t="s">
        <v>60</v>
      </c>
      <c r="F23" s="38">
        <f>F24+F25+F26+F27+F28+F29</f>
        <v>1591166</v>
      </c>
      <c r="G23" s="38">
        <f>G24+G25+G26+G27+G28+G29</f>
        <v>625066.9000000001</v>
      </c>
      <c r="H23" s="25">
        <f aca="true" t="shared" si="1" ref="H23:H29">G23/F23</f>
        <v>0.39283575692291073</v>
      </c>
    </row>
    <row r="24" spans="2:8" s="2" customFormat="1" ht="16.5" customHeight="1">
      <c r="B24" s="41"/>
      <c r="C24" s="42"/>
      <c r="D24" s="43" t="s">
        <v>41</v>
      </c>
      <c r="E24" s="11" t="s">
        <v>42</v>
      </c>
      <c r="F24" s="31">
        <v>1559343</v>
      </c>
      <c r="G24" s="31">
        <v>612520.9</v>
      </c>
      <c r="H24" s="23">
        <f t="shared" si="1"/>
        <v>0.39280703475758705</v>
      </c>
    </row>
    <row r="25" spans="2:8" s="2" customFormat="1" ht="16.5" customHeight="1">
      <c r="B25" s="41"/>
      <c r="C25" s="44"/>
      <c r="D25" s="43" t="s">
        <v>19</v>
      </c>
      <c r="E25" s="11" t="s">
        <v>20</v>
      </c>
      <c r="F25" s="31">
        <v>21600</v>
      </c>
      <c r="G25" s="31">
        <v>7198.8</v>
      </c>
      <c r="H25" s="23">
        <f t="shared" si="1"/>
        <v>0.3332777777777778</v>
      </c>
    </row>
    <row r="26" spans="2:8" s="2" customFormat="1" ht="16.5" customHeight="1">
      <c r="B26" s="41"/>
      <c r="C26" s="44"/>
      <c r="D26" s="43" t="s">
        <v>7</v>
      </c>
      <c r="E26" s="11" t="s">
        <v>8</v>
      </c>
      <c r="F26" s="31">
        <v>3900</v>
      </c>
      <c r="G26" s="31">
        <v>1625.4</v>
      </c>
      <c r="H26" s="23">
        <f t="shared" si="1"/>
        <v>0.4167692307692308</v>
      </c>
    </row>
    <row r="27" spans="2:8" s="2" customFormat="1" ht="16.5" customHeight="1">
      <c r="B27" s="41"/>
      <c r="C27" s="44"/>
      <c r="D27" s="43" t="s">
        <v>9</v>
      </c>
      <c r="E27" s="11" t="s">
        <v>10</v>
      </c>
      <c r="F27" s="31">
        <v>529</v>
      </c>
      <c r="G27" s="31">
        <v>147</v>
      </c>
      <c r="H27" s="23">
        <f t="shared" si="1"/>
        <v>0.277882797731569</v>
      </c>
    </row>
    <row r="28" spans="2:8" s="2" customFormat="1" ht="16.5" customHeight="1">
      <c r="B28" s="41"/>
      <c r="C28" s="44"/>
      <c r="D28" s="43" t="s">
        <v>27</v>
      </c>
      <c r="E28" s="32" t="s">
        <v>28</v>
      </c>
      <c r="F28" s="31">
        <v>3500</v>
      </c>
      <c r="G28" s="31">
        <v>2269</v>
      </c>
      <c r="H28" s="23">
        <f t="shared" si="1"/>
        <v>0.6482857142857142</v>
      </c>
    </row>
    <row r="29" spans="2:8" s="2" customFormat="1" ht="16.5" customHeight="1">
      <c r="B29" s="41"/>
      <c r="C29" s="45"/>
      <c r="D29" s="43" t="s">
        <v>25</v>
      </c>
      <c r="E29" s="11" t="s">
        <v>26</v>
      </c>
      <c r="F29" s="31">
        <v>2294</v>
      </c>
      <c r="G29" s="31">
        <v>1305.8</v>
      </c>
      <c r="H29" s="23">
        <f t="shared" si="1"/>
        <v>0.5692240627724499</v>
      </c>
    </row>
    <row r="30" spans="2:8" s="2" customFormat="1" ht="33.75" customHeight="1">
      <c r="B30" s="7"/>
      <c r="C30" s="40" t="s">
        <v>39</v>
      </c>
      <c r="D30" s="8"/>
      <c r="E30" s="9" t="s">
        <v>40</v>
      </c>
      <c r="F30" s="16">
        <f>SUM(F31:F35)</f>
        <v>885000</v>
      </c>
      <c r="G30" s="16">
        <f>SUM(G31:G35)</f>
        <v>548760.4299999999</v>
      </c>
      <c r="H30" s="25">
        <f t="shared" si="0"/>
        <v>0.6200682824858756</v>
      </c>
    </row>
    <row r="31" spans="2:8" s="2" customFormat="1" ht="16.5" customHeight="1">
      <c r="B31" s="7"/>
      <c r="C31" s="7"/>
      <c r="D31" s="10" t="s">
        <v>41</v>
      </c>
      <c r="E31" s="11" t="s">
        <v>42</v>
      </c>
      <c r="F31" s="17">
        <v>841219</v>
      </c>
      <c r="G31" s="28">
        <v>525173.5</v>
      </c>
      <c r="H31" s="23">
        <f t="shared" si="0"/>
        <v>0.6243005685796446</v>
      </c>
    </row>
    <row r="32" spans="2:8" s="2" customFormat="1" ht="16.5" customHeight="1">
      <c r="B32" s="7"/>
      <c r="C32" s="7"/>
      <c r="D32" s="10" t="s">
        <v>19</v>
      </c>
      <c r="E32" s="11" t="s">
        <v>20</v>
      </c>
      <c r="F32" s="17">
        <v>22871</v>
      </c>
      <c r="G32" s="28">
        <v>10785.32</v>
      </c>
      <c r="H32" s="23">
        <f t="shared" si="0"/>
        <v>0.47157185956014164</v>
      </c>
    </row>
    <row r="33" spans="2:8" s="2" customFormat="1" ht="16.5" customHeight="1">
      <c r="B33" s="7"/>
      <c r="C33" s="7"/>
      <c r="D33" s="10" t="s">
        <v>43</v>
      </c>
      <c r="E33" s="11" t="s">
        <v>44</v>
      </c>
      <c r="F33" s="17">
        <v>1785</v>
      </c>
      <c r="G33" s="28">
        <v>1785</v>
      </c>
      <c r="H33" s="23">
        <f t="shared" si="0"/>
        <v>1</v>
      </c>
    </row>
    <row r="34" spans="2:8" s="2" customFormat="1" ht="16.5" customHeight="1">
      <c r="B34" s="7"/>
      <c r="C34" s="7"/>
      <c r="D34" s="10" t="s">
        <v>7</v>
      </c>
      <c r="E34" s="11" t="s">
        <v>8</v>
      </c>
      <c r="F34" s="17">
        <v>18031</v>
      </c>
      <c r="G34" s="28">
        <v>10195.61</v>
      </c>
      <c r="H34" s="23">
        <f t="shared" si="0"/>
        <v>0.5654489490322223</v>
      </c>
    </row>
    <row r="35" spans="2:8" s="2" customFormat="1" ht="16.5" customHeight="1">
      <c r="B35" s="7"/>
      <c r="C35" s="7"/>
      <c r="D35" s="10" t="s">
        <v>45</v>
      </c>
      <c r="E35" s="11" t="s">
        <v>46</v>
      </c>
      <c r="F35" s="17">
        <v>1094</v>
      </c>
      <c r="G35" s="28">
        <v>821</v>
      </c>
      <c r="H35" s="23">
        <f t="shared" si="0"/>
        <v>0.7504570383912249</v>
      </c>
    </row>
    <row r="36" spans="2:8" s="2" customFormat="1" ht="44.25" customHeight="1">
      <c r="B36" s="7"/>
      <c r="C36" s="8" t="s">
        <v>47</v>
      </c>
      <c r="D36" s="8"/>
      <c r="E36" s="9" t="s">
        <v>48</v>
      </c>
      <c r="F36" s="16">
        <f>F37</f>
        <v>4985</v>
      </c>
      <c r="G36" s="16">
        <f>G37</f>
        <v>4290.05</v>
      </c>
      <c r="H36" s="25">
        <f t="shared" si="0"/>
        <v>0.860591775325978</v>
      </c>
    </row>
    <row r="37" spans="2:8" s="2" customFormat="1" ht="16.5" customHeight="1">
      <c r="B37" s="7"/>
      <c r="C37" s="7"/>
      <c r="D37" s="10" t="s">
        <v>49</v>
      </c>
      <c r="E37" s="11" t="s">
        <v>50</v>
      </c>
      <c r="F37" s="17">
        <v>4985</v>
      </c>
      <c r="G37" s="28">
        <v>4290.05</v>
      </c>
      <c r="H37" s="23">
        <f t="shared" si="0"/>
        <v>0.860591775325978</v>
      </c>
    </row>
    <row r="38" spans="2:8" s="2" customFormat="1" ht="16.5" customHeight="1">
      <c r="B38" s="7"/>
      <c r="C38" s="8" t="s">
        <v>51</v>
      </c>
      <c r="D38" s="8"/>
      <c r="E38" s="9" t="s">
        <v>52</v>
      </c>
      <c r="F38" s="16">
        <f>F39</f>
        <v>9060</v>
      </c>
      <c r="G38" s="16">
        <f>G39</f>
        <v>4500</v>
      </c>
      <c r="H38" s="25">
        <f t="shared" si="0"/>
        <v>0.4966887417218543</v>
      </c>
    </row>
    <row r="39" spans="2:8" s="2" customFormat="1" ht="16.5" customHeight="1">
      <c r="B39" s="7"/>
      <c r="C39" s="7"/>
      <c r="D39" s="10" t="s">
        <v>11</v>
      </c>
      <c r="E39" s="11" t="s">
        <v>12</v>
      </c>
      <c r="F39" s="17">
        <v>9060</v>
      </c>
      <c r="G39" s="28">
        <v>4500</v>
      </c>
      <c r="H39" s="23">
        <f t="shared" si="0"/>
        <v>0.4966887417218543</v>
      </c>
    </row>
    <row r="40" spans="2:8" s="2" customFormat="1" ht="16.5" customHeight="1">
      <c r="B40" s="7"/>
      <c r="C40" s="8" t="s">
        <v>53</v>
      </c>
      <c r="D40" s="8"/>
      <c r="E40" s="9" t="s">
        <v>6</v>
      </c>
      <c r="F40" s="16">
        <f>F41</f>
        <v>55</v>
      </c>
      <c r="G40" s="16">
        <f>G41</f>
        <v>29.48</v>
      </c>
      <c r="H40" s="25">
        <f t="shared" si="0"/>
        <v>0.536</v>
      </c>
    </row>
    <row r="41" spans="2:8" s="2" customFormat="1" ht="16.5" customHeight="1">
      <c r="B41" s="7"/>
      <c r="C41" s="7"/>
      <c r="D41" s="10" t="s">
        <v>27</v>
      </c>
      <c r="E41" s="32" t="s">
        <v>28</v>
      </c>
      <c r="F41" s="17">
        <v>55</v>
      </c>
      <c r="G41" s="28">
        <v>29.48</v>
      </c>
      <c r="H41" s="23">
        <f t="shared" si="0"/>
        <v>0.536</v>
      </c>
    </row>
    <row r="42" spans="2:8" s="2" customFormat="1" ht="16.5" customHeight="1">
      <c r="B42" s="46" t="s">
        <v>54</v>
      </c>
      <c r="C42" s="46"/>
      <c r="D42" s="46"/>
      <c r="E42" s="46"/>
      <c r="F42" s="18">
        <f>F4+F10+F13+F17+F22</f>
        <v>2819026.25</v>
      </c>
      <c r="G42" s="18">
        <f>G4+G10+G13+G17+G22</f>
        <v>1469344.11</v>
      </c>
      <c r="H42" s="21">
        <f t="shared" si="0"/>
        <v>0.5212239900213771</v>
      </c>
    </row>
    <row r="43" spans="6:8" s="2" customFormat="1" ht="12.75">
      <c r="F43" s="13"/>
      <c r="G43" s="13"/>
      <c r="H43" s="24"/>
    </row>
  </sheetData>
  <sheetProtection/>
  <mergeCells count="3">
    <mergeCell ref="B42:E42"/>
    <mergeCell ref="A1:H1"/>
    <mergeCell ref="A2:H2"/>
  </mergeCells>
  <printOptions/>
  <pageMargins left="0.25" right="0.25" top="0.75" bottom="0.75" header="0.3" footer="0.3"/>
  <pageSetup fitToHeight="1" fitToWidth="1" horizontalDpi="600" verticalDpi="600" orientation="portrait" paperSize="9" scale="72" r:id="rId1"/>
  <headerFooter>
    <oddHeader>&amp;RTABELA NR 2A DO ZARZĄDZENIA NR 93/2016 WÓJTA GMINY SABNIE Z DNIA 22 SIERPNIA 2016R 
&amp;10
&amp;12
&amp;"Arial,Pogrubiony"PLAN I REALIZACJA WYDATKÓW ZADAŃ ZLECONYCH W UKŁADZIE PEŁNEJ KLASYFIKACJI BUDŻETOWEJ ZA I PÓŁROCZE 2016&amp;10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Kobryń</dc:creator>
  <cp:keywords/>
  <dc:description/>
  <cp:lastModifiedBy>UMiG</cp:lastModifiedBy>
  <cp:lastPrinted>2016-08-22T10:25:30Z</cp:lastPrinted>
  <dcterms:created xsi:type="dcterms:W3CDTF">2015-07-16T12:16:40Z</dcterms:created>
  <dcterms:modified xsi:type="dcterms:W3CDTF">2016-08-22T10:26:10Z</dcterms:modified>
  <cp:category/>
  <cp:version/>
  <cp:contentType/>
  <cp:contentStatus/>
</cp:coreProperties>
</file>