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'doc1'!$A$1:$H$48</definedName>
  </definedNames>
  <calcPr fullCalcOnLoad="1"/>
</workbook>
</file>

<file path=xl/sharedStrings.xml><?xml version="1.0" encoding="utf-8"?>
<sst xmlns="http://schemas.openxmlformats.org/spreadsheetml/2006/main" count="102" uniqueCount="75">
  <si>
    <t>Dział</t>
  </si>
  <si>
    <t>Rozdział</t>
  </si>
  <si>
    <t>Paragraf</t>
  </si>
  <si>
    <t>010</t>
  </si>
  <si>
    <t>Rolnictwo i łowiectwo</t>
  </si>
  <si>
    <t>01095</t>
  </si>
  <si>
    <t>Pozostała działalność</t>
  </si>
  <si>
    <t>4110</t>
  </si>
  <si>
    <t>Składki na ubezpieczenia społeczne</t>
  </si>
  <si>
    <t>658,86</t>
  </si>
  <si>
    <t>4120</t>
  </si>
  <si>
    <t>Składki na Fundusz Pracy</t>
  </si>
  <si>
    <t>94,40</t>
  </si>
  <si>
    <t>4170</t>
  </si>
  <si>
    <t>Wynagrodzenia bezosobowe</t>
  </si>
  <si>
    <t>4430</t>
  </si>
  <si>
    <t>Różne opłaty i składki</t>
  </si>
  <si>
    <t>750</t>
  </si>
  <si>
    <t>Administracja publiczna</t>
  </si>
  <si>
    <t>75011</t>
  </si>
  <si>
    <t>Urzędy wojewódzkie</t>
  </si>
  <si>
    <t>4010</t>
  </si>
  <si>
    <t>Wynagrodzenia osobowe pracowników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</si>
  <si>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</si>
  <si>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</si>
  <si>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</si>
  <si>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</si>
  <si>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695,00</t>
  </si>
  <si>
    <t>4300</t>
  </si>
  <si>
    <t>Zakup usług pozostałych</t>
  </si>
  <si>
    <t>75107</t>
  </si>
  <si>
    <t>Wybory Prezydenta Rzeczypospolitej Polskiej</t>
  </si>
  <si>
    <t>3030</t>
  </si>
  <si>
    <t xml:space="preserve">Różne wydatki na rzecz osób fizycznych </t>
  </si>
  <si>
    <t>4210</t>
  </si>
  <si>
    <t>Zakup materiałów i wyposażenia</t>
  </si>
  <si>
    <t>4410</t>
  </si>
  <si>
    <t>Podróże służbowe krajowe</t>
  </si>
  <si>
    <t>801</t>
  </si>
  <si>
    <t>Oświata i wychowanie</t>
  </si>
  <si>
    <t>80101</t>
  </si>
  <si>
    <t>Szkoły podstawowe</t>
  </si>
  <si>
    <t>3260</t>
  </si>
  <si>
    <t>Inne formy pomocy dla uczniów</t>
  </si>
  <si>
    <t>87,80</t>
  </si>
  <si>
    <t>80110</t>
  </si>
  <si>
    <t>Gimnazja</t>
  </si>
  <si>
    <t>59,57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</si>
  <si>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</si>
  <si>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</si>
  <si>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392,04</t>
  </si>
  <si>
    <t>3,96</t>
  </si>
  <si>
    <t>852</t>
  </si>
  <si>
    <t>Pomoc społeczna</t>
  </si>
  <si>
    <t>85212</t>
  </si>
  <si>
    <t>Świadczenia rodzinne, świadczenia z funduszu alimentacyjnego oraz składki na ubezpieczenia emerytalne i rentowe z ubezpieczenia społecznego</t>
  </si>
  <si>
    <t>3110</t>
  </si>
  <si>
    <t>Świadczenia społeczne</t>
  </si>
  <si>
    <t>4040</t>
  </si>
  <si>
    <t>Dodatkowe wynagrodzenie roczne</t>
  </si>
  <si>
    <t>4440</t>
  </si>
  <si>
    <t>Odpisy na zakładowy fundusz świadczeń socjalnych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</si>
  <si>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</si>
  <si>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</si>
  <si>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4130</t>
  </si>
  <si>
    <t>Składki na ubezpieczenie zdrowotne</t>
  </si>
  <si>
    <t>85228</t>
  </si>
  <si>
    <t>Usługi opiekuńcze i specjalistyczne usługi opiekuńcze</t>
  </si>
  <si>
    <t>85295</t>
  </si>
  <si>
    <t>489,00</t>
  </si>
  <si>
    <t>Razem:</t>
  </si>
  <si>
    <t>Plan</t>
  </si>
  <si>
    <t>Wykonanie</t>
  </si>
  <si>
    <t>% wykonania</t>
  </si>
  <si>
    <t>Treść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</si>
</sst>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9" fillId="32" borderId="0" applyNumberFormat="0" applyBorder="0" applyAlignment="0" applyProtection="0"/>
  </cellStyleXfs>
  <cellXfs count="31"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" fontId="5" fillId="33" borderId="14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35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10" fontId="5" fillId="0" borderId="15" xfId="0" applyNumberFormat="1" applyFont="1" applyFill="1" applyBorder="1" applyAlignment="1" applyProtection="1">
      <alignment horizontal="center" vertical="center"/>
      <protection locked="0"/>
    </xf>
    <xf numFmtId="10" fontId="5" fillId="0" borderId="15" xfId="0" applyNumberFormat="1" applyFont="1" applyFill="1" applyBorder="1" applyAlignment="1" applyProtection="1">
      <alignment horizontal="right" vertical="center"/>
      <protection locked="0"/>
    </xf>
    <xf numFmtId="10" fontId="1" fillId="0" borderId="0" xfId="0" applyNumberFormat="1" applyFont="1" applyFill="1" applyBorder="1" applyAlignment="1" applyProtection="1">
      <alignment horizontal="right" vertical="center"/>
      <protection locked="0"/>
    </xf>
    <xf numFmtId="10" fontId="4" fillId="0" borderId="15" xfId="0" applyNumberFormat="1" applyFont="1" applyFill="1" applyBorder="1" applyAlignment="1" applyProtection="1">
      <alignment horizontal="right" vertical="center"/>
      <protection locked="0"/>
    </xf>
    <xf numFmtId="10" fontId="4" fillId="0" borderId="0" xfId="0" applyNumberFormat="1" applyFont="1" applyFill="1" applyBorder="1" applyAlignment="1" applyProtection="1">
      <alignment horizontal="right" vertical="center"/>
      <protection locked="0"/>
    </xf>
    <xf numFmtId="10" fontId="4" fillId="36" borderId="15" xfId="0" applyNumberFormat="1" applyFont="1" applyFill="1" applyBorder="1" applyAlignment="1" applyProtection="1">
      <alignment horizontal="right" vertical="center"/>
      <protection locked="0"/>
    </xf>
    <xf numFmtId="10" fontId="5" fillId="37" borderId="15" xfId="0" applyNumberFormat="1" applyFont="1" applyFill="1" applyBorder="1" applyAlignment="1" applyProtection="1">
      <alignment horizontal="right" vertical="center"/>
      <protection locked="0"/>
    </xf>
    <xf numFmtId="4" fontId="5" fillId="0" borderId="15" xfId="0" applyNumberFormat="1" applyFont="1" applyFill="1" applyBorder="1" applyAlignment="1" applyProtection="1">
      <alignment horizontal="center" vertical="center"/>
      <protection locked="0"/>
    </xf>
    <xf numFmtId="4" fontId="4" fillId="0" borderId="15" xfId="0" applyNumberFormat="1" applyFont="1" applyFill="1" applyBorder="1" applyAlignment="1" applyProtection="1">
      <alignment horizontal="right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tabSelected="1" view="pageLayout" workbookViewId="0" topLeftCell="A1">
      <selection activeCell="A1" sqref="A1:H48"/>
    </sheetView>
  </sheetViews>
  <sheetFormatPr defaultColWidth="9.33203125" defaultRowHeight="12.75"/>
  <cols>
    <col min="1" max="1" width="2.5" style="0" customWidth="1"/>
    <col min="2" max="2" width="10.16015625" style="0" customWidth="1"/>
    <col min="3" max="4" width="12.66015625" style="0" customWidth="1"/>
    <col min="5" max="5" width="91.16015625" style="0" customWidth="1"/>
    <col min="6" max="6" width="16.66015625" style="1" customWidth="1"/>
    <col min="7" max="7" width="13.66015625" style="1" customWidth="1"/>
    <col min="8" max="8" width="14.5" style="22" customWidth="1"/>
  </cols>
  <sheetData>
    <row r="1" spans="1:8" ht="46.5" customHeight="1">
      <c r="A1" s="30"/>
      <c r="B1" s="30"/>
      <c r="C1" s="30"/>
      <c r="D1" s="30"/>
      <c r="E1" s="30"/>
      <c r="F1" s="30"/>
      <c r="G1" s="30"/>
      <c r="H1" s="30"/>
    </row>
    <row r="2" spans="1:8" ht="23.25" customHeight="1">
      <c r="A2" s="30"/>
      <c r="B2" s="30"/>
      <c r="C2" s="30"/>
      <c r="D2" s="30"/>
      <c r="E2" s="30"/>
      <c r="F2" s="30"/>
      <c r="G2" s="30"/>
      <c r="H2" s="30"/>
    </row>
    <row r="3" spans="2:8" s="2" customFormat="1" ht="16.5" customHeight="1">
      <c r="B3" s="3" t="s">
        <v>0</v>
      </c>
      <c r="C3" s="3" t="s">
        <v>1</v>
      </c>
      <c r="D3" s="4" t="s">
        <v>2</v>
      </c>
      <c r="E3" s="19" t="s">
        <v>74</v>
      </c>
      <c r="F3" s="14" t="s">
        <v>71</v>
      </c>
      <c r="G3" s="27" t="s">
        <v>72</v>
      </c>
      <c r="H3" s="20" t="s">
        <v>73</v>
      </c>
    </row>
    <row r="4" spans="2:8" s="2" customFormat="1" ht="16.5" customHeight="1">
      <c r="B4" s="5" t="s">
        <v>3</v>
      </c>
      <c r="C4" s="5"/>
      <c r="D4" s="5"/>
      <c r="E4" s="6" t="s">
        <v>4</v>
      </c>
      <c r="F4" s="15">
        <f>F5</f>
        <v>234919.14</v>
      </c>
      <c r="G4" s="15">
        <f>G5</f>
        <v>234919.14</v>
      </c>
      <c r="H4" s="26">
        <f>G4/F4</f>
        <v>1</v>
      </c>
    </row>
    <row r="5" spans="2:8" s="2" customFormat="1" ht="16.5" customHeight="1">
      <c r="B5" s="7"/>
      <c r="C5" s="8" t="s">
        <v>5</v>
      </c>
      <c r="D5" s="8"/>
      <c r="E5" s="9" t="s">
        <v>6</v>
      </c>
      <c r="F5" s="16">
        <f>F6+F7+F8+F9</f>
        <v>234919.14</v>
      </c>
      <c r="G5" s="16">
        <f>G6+G7+G8+G9</f>
        <v>234919.14</v>
      </c>
      <c r="H5" s="25">
        <f aca="true" t="shared" si="0" ref="H5:H47">G5/F5</f>
        <v>1</v>
      </c>
    </row>
    <row r="6" spans="2:8" s="2" customFormat="1" ht="16.5" customHeight="1">
      <c r="B6" s="7"/>
      <c r="C6" s="7"/>
      <c r="D6" s="10" t="s">
        <v>7</v>
      </c>
      <c r="E6" s="11" t="s">
        <v>8</v>
      </c>
      <c r="F6" s="17" t="s">
        <v>9</v>
      </c>
      <c r="G6" s="28">
        <v>658.86</v>
      </c>
      <c r="H6" s="23">
        <f t="shared" si="0"/>
        <v>1</v>
      </c>
    </row>
    <row r="7" spans="2:8" s="2" customFormat="1" ht="16.5" customHeight="1">
      <c r="B7" s="7"/>
      <c r="C7" s="7"/>
      <c r="D7" s="10" t="s">
        <v>10</v>
      </c>
      <c r="E7" s="11" t="s">
        <v>11</v>
      </c>
      <c r="F7" s="17" t="s">
        <v>12</v>
      </c>
      <c r="G7" s="28">
        <v>94.4</v>
      </c>
      <c r="H7" s="23">
        <f t="shared" si="0"/>
        <v>1</v>
      </c>
    </row>
    <row r="8" spans="2:8" s="2" customFormat="1" ht="16.5" customHeight="1">
      <c r="B8" s="7"/>
      <c r="C8" s="7"/>
      <c r="D8" s="10" t="s">
        <v>13</v>
      </c>
      <c r="E8" s="11" t="s">
        <v>14</v>
      </c>
      <c r="F8" s="17">
        <v>3853</v>
      </c>
      <c r="G8" s="28">
        <v>3853</v>
      </c>
      <c r="H8" s="23">
        <f t="shared" si="0"/>
        <v>1</v>
      </c>
    </row>
    <row r="9" spans="2:8" s="2" customFormat="1" ht="16.5" customHeight="1">
      <c r="B9" s="7"/>
      <c r="C9" s="7"/>
      <c r="D9" s="10" t="s">
        <v>15</v>
      </c>
      <c r="E9" s="11" t="s">
        <v>16</v>
      </c>
      <c r="F9" s="17">
        <v>230312.88</v>
      </c>
      <c r="G9" s="28">
        <v>230312.88</v>
      </c>
      <c r="H9" s="23">
        <f t="shared" si="0"/>
        <v>1</v>
      </c>
    </row>
    <row r="10" spans="2:8" s="2" customFormat="1" ht="16.5" customHeight="1">
      <c r="B10" s="5" t="s">
        <v>17</v>
      </c>
      <c r="C10" s="5"/>
      <c r="D10" s="5"/>
      <c r="E10" s="12" t="s">
        <v>18</v>
      </c>
      <c r="F10" s="15">
        <f>F11</f>
        <v>33050</v>
      </c>
      <c r="G10" s="15">
        <f>G11</f>
        <v>17862</v>
      </c>
      <c r="H10" s="26">
        <f t="shared" si="0"/>
        <v>0.5404538577912255</v>
      </c>
    </row>
    <row r="11" spans="2:8" s="2" customFormat="1" ht="16.5" customHeight="1">
      <c r="B11" s="7"/>
      <c r="C11" s="8" t="s">
        <v>19</v>
      </c>
      <c r="D11" s="8"/>
      <c r="E11" s="9" t="s">
        <v>20</v>
      </c>
      <c r="F11" s="16">
        <f>F12</f>
        <v>33050</v>
      </c>
      <c r="G11" s="16">
        <f>G12</f>
        <v>17862</v>
      </c>
      <c r="H11" s="25">
        <f t="shared" si="0"/>
        <v>0.5404538577912255</v>
      </c>
    </row>
    <row r="12" spans="2:8" s="2" customFormat="1" ht="16.5" customHeight="1">
      <c r="B12" s="7"/>
      <c r="C12" s="7"/>
      <c r="D12" s="10" t="s">
        <v>21</v>
      </c>
      <c r="E12" s="11" t="s">
        <v>22</v>
      </c>
      <c r="F12" s="17">
        <v>33050</v>
      </c>
      <c r="G12" s="28">
        <v>17862</v>
      </c>
      <c r="H12" s="23">
        <f t="shared" si="0"/>
        <v>0.5404538577912255</v>
      </c>
    </row>
    <row r="13" spans="2:8" s="2" customFormat="1" ht="28.5" customHeight="1">
      <c r="B13" s="5" t="s">
        <v>23</v>
      </c>
      <c r="C13" s="5"/>
      <c r="D13" s="5"/>
      <c r="E13" s="12" t="s">
        <v>24</v>
      </c>
      <c r="F13" s="15">
        <f>F14+F16</f>
        <v>21023</v>
      </c>
      <c r="G13" s="15">
        <f>G14+G16</f>
        <v>20351.33</v>
      </c>
      <c r="H13" s="26">
        <f t="shared" si="0"/>
        <v>0.9680507063692148</v>
      </c>
    </row>
    <row r="14" spans="2:8" s="2" customFormat="1" ht="16.5" customHeight="1">
      <c r="B14" s="7"/>
      <c r="C14" s="8" t="s">
        <v>25</v>
      </c>
      <c r="D14" s="8"/>
      <c r="E14" s="9" t="s">
        <v>26</v>
      </c>
      <c r="F14" s="16" t="str">
        <f>F15</f>
        <v>695,00</v>
      </c>
      <c r="G14" s="16">
        <f>G15</f>
        <v>348</v>
      </c>
      <c r="H14" s="25">
        <f t="shared" si="0"/>
        <v>0.5007194244604316</v>
      </c>
    </row>
    <row r="15" spans="2:8" s="2" customFormat="1" ht="16.5" customHeight="1">
      <c r="B15" s="7"/>
      <c r="C15" s="7"/>
      <c r="D15" s="10" t="s">
        <v>28</v>
      </c>
      <c r="E15" s="11" t="s">
        <v>29</v>
      </c>
      <c r="F15" s="17" t="s">
        <v>27</v>
      </c>
      <c r="G15" s="28">
        <v>348</v>
      </c>
      <c r="H15" s="23">
        <f t="shared" si="0"/>
        <v>0.5007194244604316</v>
      </c>
    </row>
    <row r="16" spans="2:8" s="2" customFormat="1" ht="16.5" customHeight="1">
      <c r="B16" s="7"/>
      <c r="C16" s="8" t="s">
        <v>30</v>
      </c>
      <c r="D16" s="8"/>
      <c r="E16" s="9" t="s">
        <v>31</v>
      </c>
      <c r="F16" s="16">
        <f>SUM(F17:F22)</f>
        <v>20328</v>
      </c>
      <c r="G16" s="16">
        <f>SUM(G17:G22)</f>
        <v>20003.33</v>
      </c>
      <c r="H16" s="25">
        <f t="shared" si="0"/>
        <v>0.9840284336875247</v>
      </c>
    </row>
    <row r="17" spans="2:8" s="2" customFormat="1" ht="16.5" customHeight="1">
      <c r="B17" s="7"/>
      <c r="C17" s="7"/>
      <c r="D17" s="10" t="s">
        <v>32</v>
      </c>
      <c r="E17" s="11" t="s">
        <v>33</v>
      </c>
      <c r="F17" s="17">
        <v>12000</v>
      </c>
      <c r="G17" s="28">
        <v>11680</v>
      </c>
      <c r="H17" s="23">
        <f t="shared" si="0"/>
        <v>0.9733333333333334</v>
      </c>
    </row>
    <row r="18" spans="2:8" s="2" customFormat="1" ht="16.5" customHeight="1">
      <c r="B18" s="7"/>
      <c r="C18" s="7"/>
      <c r="D18" s="10" t="s">
        <v>7</v>
      </c>
      <c r="E18" s="11" t="s">
        <v>8</v>
      </c>
      <c r="F18" s="17">
        <v>674.88</v>
      </c>
      <c r="G18" s="28">
        <v>674.88</v>
      </c>
      <c r="H18" s="23">
        <f t="shared" si="0"/>
        <v>1</v>
      </c>
    </row>
    <row r="19" spans="2:8" s="2" customFormat="1" ht="16.5" customHeight="1">
      <c r="B19" s="7"/>
      <c r="C19" s="7"/>
      <c r="D19" s="10" t="s">
        <v>10</v>
      </c>
      <c r="E19" s="11" t="s">
        <v>11</v>
      </c>
      <c r="F19" s="17">
        <v>57.47</v>
      </c>
      <c r="G19" s="28">
        <v>53.53</v>
      </c>
      <c r="H19" s="23">
        <f t="shared" si="0"/>
        <v>0.9314424917348182</v>
      </c>
    </row>
    <row r="20" spans="2:8" s="2" customFormat="1" ht="16.5" customHeight="1">
      <c r="B20" s="7"/>
      <c r="C20" s="7"/>
      <c r="D20" s="10" t="s">
        <v>13</v>
      </c>
      <c r="E20" s="11" t="s">
        <v>14</v>
      </c>
      <c r="F20" s="17">
        <v>3946.58</v>
      </c>
      <c r="G20" s="28">
        <v>3946.58</v>
      </c>
      <c r="H20" s="23">
        <f t="shared" si="0"/>
        <v>1</v>
      </c>
    </row>
    <row r="21" spans="2:8" s="2" customFormat="1" ht="16.5" customHeight="1">
      <c r="B21" s="7"/>
      <c r="C21" s="7"/>
      <c r="D21" s="10" t="s">
        <v>34</v>
      </c>
      <c r="E21" s="11" t="s">
        <v>35</v>
      </c>
      <c r="F21" s="17">
        <v>2892.17</v>
      </c>
      <c r="G21" s="28">
        <v>2891.44</v>
      </c>
      <c r="H21" s="23">
        <f t="shared" si="0"/>
        <v>0.9997475943668594</v>
      </c>
    </row>
    <row r="22" spans="2:8" s="2" customFormat="1" ht="16.5" customHeight="1">
      <c r="B22" s="7"/>
      <c r="C22" s="7"/>
      <c r="D22" s="10" t="s">
        <v>36</v>
      </c>
      <c r="E22" s="11" t="s">
        <v>37</v>
      </c>
      <c r="F22" s="17">
        <v>756.9</v>
      </c>
      <c r="G22" s="28">
        <v>756.9</v>
      </c>
      <c r="H22" s="23">
        <f t="shared" si="0"/>
        <v>1</v>
      </c>
    </row>
    <row r="23" spans="2:8" s="2" customFormat="1" ht="16.5" customHeight="1">
      <c r="B23" s="5" t="s">
        <v>38</v>
      </c>
      <c r="C23" s="5"/>
      <c r="D23" s="5"/>
      <c r="E23" s="12" t="s">
        <v>39</v>
      </c>
      <c r="F23" s="15">
        <f>F24+F27+F30</f>
        <v>15133</v>
      </c>
      <c r="G23" s="15">
        <f>G24+G27+G30</f>
        <v>0</v>
      </c>
      <c r="H23" s="26">
        <f t="shared" si="0"/>
        <v>0</v>
      </c>
    </row>
    <row r="24" spans="2:8" s="2" customFormat="1" ht="16.5" customHeight="1">
      <c r="B24" s="7"/>
      <c r="C24" s="8" t="s">
        <v>40</v>
      </c>
      <c r="D24" s="8"/>
      <c r="E24" s="9" t="s">
        <v>41</v>
      </c>
      <c r="F24" s="16">
        <f>F25+F26</f>
        <v>8780</v>
      </c>
      <c r="G24" s="16">
        <f>G25+G26</f>
        <v>0</v>
      </c>
      <c r="H24" s="25">
        <f t="shared" si="0"/>
        <v>0</v>
      </c>
    </row>
    <row r="25" spans="2:8" s="2" customFormat="1" ht="16.5" customHeight="1">
      <c r="B25" s="7"/>
      <c r="C25" s="7"/>
      <c r="D25" s="10" t="s">
        <v>42</v>
      </c>
      <c r="E25" s="11" t="s">
        <v>43</v>
      </c>
      <c r="F25" s="17">
        <v>8692.2</v>
      </c>
      <c r="G25" s="28">
        <v>0</v>
      </c>
      <c r="H25" s="23">
        <f t="shared" si="0"/>
        <v>0</v>
      </c>
    </row>
    <row r="26" spans="2:8" s="2" customFormat="1" ht="16.5" customHeight="1">
      <c r="B26" s="7"/>
      <c r="C26" s="7"/>
      <c r="D26" s="10" t="s">
        <v>34</v>
      </c>
      <c r="E26" s="11" t="s">
        <v>35</v>
      </c>
      <c r="F26" s="17" t="s">
        <v>44</v>
      </c>
      <c r="G26" s="28">
        <v>0</v>
      </c>
      <c r="H26" s="23">
        <f t="shared" si="0"/>
        <v>0</v>
      </c>
    </row>
    <row r="27" spans="2:8" s="2" customFormat="1" ht="16.5" customHeight="1">
      <c r="B27" s="7"/>
      <c r="C27" s="8" t="s">
        <v>45</v>
      </c>
      <c r="D27" s="8"/>
      <c r="E27" s="9" t="s">
        <v>46</v>
      </c>
      <c r="F27" s="16">
        <f>F28+F29</f>
        <v>5957</v>
      </c>
      <c r="G27" s="16">
        <v>0</v>
      </c>
      <c r="H27" s="25">
        <f t="shared" si="0"/>
        <v>0</v>
      </c>
    </row>
    <row r="28" spans="2:8" s="2" customFormat="1" ht="16.5" customHeight="1">
      <c r="B28" s="7"/>
      <c r="C28" s="7"/>
      <c r="D28" s="10" t="s">
        <v>42</v>
      </c>
      <c r="E28" s="11" t="s">
        <v>43</v>
      </c>
      <c r="F28" s="17">
        <v>5897.43</v>
      </c>
      <c r="G28" s="28">
        <v>0</v>
      </c>
      <c r="H28" s="23">
        <f t="shared" si="0"/>
        <v>0</v>
      </c>
    </row>
    <row r="29" spans="2:8" s="2" customFormat="1" ht="16.5" customHeight="1">
      <c r="B29" s="7"/>
      <c r="C29" s="7"/>
      <c r="D29" s="10" t="s">
        <v>34</v>
      </c>
      <c r="E29" s="11" t="s">
        <v>35</v>
      </c>
      <c r="F29" s="17" t="s">
        <v>47</v>
      </c>
      <c r="G29" s="28">
        <v>0</v>
      </c>
      <c r="H29" s="23">
        <f t="shared" si="0"/>
        <v>0</v>
      </c>
    </row>
    <row r="30" spans="2:8" s="2" customFormat="1" ht="43.5" customHeight="1">
      <c r="B30" s="7"/>
      <c r="C30" s="8" t="s">
        <v>48</v>
      </c>
      <c r="D30" s="8"/>
      <c r="E30" s="9" t="s">
        <v>49</v>
      </c>
      <c r="F30" s="16">
        <f>F31+F32</f>
        <v>396</v>
      </c>
      <c r="G30" s="16">
        <f>G31+G32</f>
        <v>0</v>
      </c>
      <c r="H30" s="25">
        <f t="shared" si="0"/>
        <v>0</v>
      </c>
    </row>
    <row r="31" spans="2:8" s="2" customFormat="1" ht="16.5" customHeight="1">
      <c r="B31" s="7"/>
      <c r="C31" s="7"/>
      <c r="D31" s="10" t="s">
        <v>42</v>
      </c>
      <c r="E31" s="11" t="s">
        <v>43</v>
      </c>
      <c r="F31" s="17" t="s">
        <v>50</v>
      </c>
      <c r="G31" s="28">
        <v>0</v>
      </c>
      <c r="H31" s="23">
        <f t="shared" si="0"/>
        <v>0</v>
      </c>
    </row>
    <row r="32" spans="2:8" s="2" customFormat="1" ht="16.5" customHeight="1">
      <c r="B32" s="7"/>
      <c r="C32" s="7"/>
      <c r="D32" s="10" t="s">
        <v>34</v>
      </c>
      <c r="E32" s="11" t="s">
        <v>35</v>
      </c>
      <c r="F32" s="17" t="s">
        <v>51</v>
      </c>
      <c r="G32" s="28">
        <v>0</v>
      </c>
      <c r="H32" s="23">
        <f t="shared" si="0"/>
        <v>0</v>
      </c>
    </row>
    <row r="33" spans="2:8" s="2" customFormat="1" ht="16.5" customHeight="1">
      <c r="B33" s="5" t="s">
        <v>52</v>
      </c>
      <c r="C33" s="5"/>
      <c r="D33" s="5"/>
      <c r="E33" s="12" t="s">
        <v>53</v>
      </c>
      <c r="F33" s="15">
        <f>F34+F41+F43+F45</f>
        <v>774527</v>
      </c>
      <c r="G33" s="15">
        <f>G34+G41+G43+G45</f>
        <v>409701.1</v>
      </c>
      <c r="H33" s="26">
        <f t="shared" si="0"/>
        <v>0.5289694226282621</v>
      </c>
    </row>
    <row r="34" spans="2:8" s="2" customFormat="1" ht="33.75" customHeight="1">
      <c r="B34" s="7"/>
      <c r="C34" s="8" t="s">
        <v>54</v>
      </c>
      <c r="D34" s="8"/>
      <c r="E34" s="9" t="s">
        <v>55</v>
      </c>
      <c r="F34" s="16">
        <f>SUM(F35:F40)</f>
        <v>758000</v>
      </c>
      <c r="G34" s="16">
        <f>SUM(G35:G40)</f>
        <v>402587.5</v>
      </c>
      <c r="H34" s="25">
        <f t="shared" si="0"/>
        <v>0.531118073878628</v>
      </c>
    </row>
    <row r="35" spans="2:8" s="2" customFormat="1" ht="16.5" customHeight="1">
      <c r="B35" s="7"/>
      <c r="C35" s="7"/>
      <c r="D35" s="10" t="s">
        <v>56</v>
      </c>
      <c r="E35" s="11" t="s">
        <v>57</v>
      </c>
      <c r="F35" s="17">
        <v>721790</v>
      </c>
      <c r="G35" s="28">
        <v>384036.8</v>
      </c>
      <c r="H35" s="23">
        <f t="shared" si="0"/>
        <v>0.5320616799900247</v>
      </c>
    </row>
    <row r="36" spans="2:8" s="2" customFormat="1" ht="16.5" customHeight="1">
      <c r="B36" s="7"/>
      <c r="C36" s="7"/>
      <c r="D36" s="10" t="s">
        <v>21</v>
      </c>
      <c r="E36" s="11" t="s">
        <v>22</v>
      </c>
      <c r="F36" s="17">
        <v>21000</v>
      </c>
      <c r="G36" s="28">
        <v>8473.52</v>
      </c>
      <c r="H36" s="23">
        <f t="shared" si="0"/>
        <v>0.4035009523809524</v>
      </c>
    </row>
    <row r="37" spans="2:8" s="2" customFormat="1" ht="16.5" customHeight="1">
      <c r="B37" s="7"/>
      <c r="C37" s="7"/>
      <c r="D37" s="10" t="s">
        <v>58</v>
      </c>
      <c r="E37" s="11" t="s">
        <v>59</v>
      </c>
      <c r="F37" s="17">
        <v>1713</v>
      </c>
      <c r="G37" s="28">
        <v>1598.93</v>
      </c>
      <c r="H37" s="23">
        <f t="shared" si="0"/>
        <v>0.933409223584355</v>
      </c>
    </row>
    <row r="38" spans="2:8" s="2" customFormat="1" ht="16.5" customHeight="1">
      <c r="B38" s="7"/>
      <c r="C38" s="7"/>
      <c r="D38" s="10" t="s">
        <v>7</v>
      </c>
      <c r="E38" s="11" t="s">
        <v>8</v>
      </c>
      <c r="F38" s="17">
        <v>11951</v>
      </c>
      <c r="G38" s="28">
        <v>7467.18</v>
      </c>
      <c r="H38" s="23">
        <f t="shared" si="0"/>
        <v>0.624816333361225</v>
      </c>
    </row>
    <row r="39" spans="2:8" s="2" customFormat="1" ht="16.5" customHeight="1">
      <c r="B39" s="7"/>
      <c r="C39" s="7"/>
      <c r="D39" s="10" t="s">
        <v>10</v>
      </c>
      <c r="E39" s="11" t="s">
        <v>11</v>
      </c>
      <c r="F39" s="17">
        <v>452</v>
      </c>
      <c r="G39" s="28">
        <v>190.57</v>
      </c>
      <c r="H39" s="23">
        <f t="shared" si="0"/>
        <v>0.4216150442477876</v>
      </c>
    </row>
    <row r="40" spans="2:8" s="2" customFormat="1" ht="16.5" customHeight="1">
      <c r="B40" s="7"/>
      <c r="C40" s="7"/>
      <c r="D40" s="10" t="s">
        <v>60</v>
      </c>
      <c r="E40" s="11" t="s">
        <v>61</v>
      </c>
      <c r="F40" s="17">
        <v>1094</v>
      </c>
      <c r="G40" s="28">
        <v>820.5</v>
      </c>
      <c r="H40" s="23">
        <f t="shared" si="0"/>
        <v>0.75</v>
      </c>
    </row>
    <row r="41" spans="2:8" s="2" customFormat="1" ht="44.25" customHeight="1">
      <c r="B41" s="7"/>
      <c r="C41" s="8" t="s">
        <v>62</v>
      </c>
      <c r="D41" s="8"/>
      <c r="E41" s="9" t="s">
        <v>63</v>
      </c>
      <c r="F41" s="16">
        <f>F42</f>
        <v>4338</v>
      </c>
      <c r="G41" s="16">
        <f>G42</f>
        <v>3718.6</v>
      </c>
      <c r="H41" s="25">
        <f t="shared" si="0"/>
        <v>0.8572153065928999</v>
      </c>
    </row>
    <row r="42" spans="2:8" s="2" customFormat="1" ht="16.5" customHeight="1">
      <c r="B42" s="7"/>
      <c r="C42" s="7"/>
      <c r="D42" s="10" t="s">
        <v>64</v>
      </c>
      <c r="E42" s="11" t="s">
        <v>65</v>
      </c>
      <c r="F42" s="17">
        <v>4338</v>
      </c>
      <c r="G42" s="28">
        <v>3718.6</v>
      </c>
      <c r="H42" s="23">
        <f t="shared" si="0"/>
        <v>0.8572153065928999</v>
      </c>
    </row>
    <row r="43" spans="2:8" s="2" customFormat="1" ht="16.5" customHeight="1">
      <c r="B43" s="7"/>
      <c r="C43" s="8" t="s">
        <v>66</v>
      </c>
      <c r="D43" s="8"/>
      <c r="E43" s="9" t="s">
        <v>67</v>
      </c>
      <c r="F43" s="16">
        <f>F44</f>
        <v>11700</v>
      </c>
      <c r="G43" s="16">
        <f>G44</f>
        <v>3328</v>
      </c>
      <c r="H43" s="25">
        <f t="shared" si="0"/>
        <v>0.28444444444444444</v>
      </c>
    </row>
    <row r="44" spans="2:8" s="2" customFormat="1" ht="16.5" customHeight="1">
      <c r="B44" s="7"/>
      <c r="C44" s="7"/>
      <c r="D44" s="10" t="s">
        <v>13</v>
      </c>
      <c r="E44" s="11" t="s">
        <v>14</v>
      </c>
      <c r="F44" s="17">
        <v>11700</v>
      </c>
      <c r="G44" s="28">
        <v>3328</v>
      </c>
      <c r="H44" s="23">
        <f t="shared" si="0"/>
        <v>0.28444444444444444</v>
      </c>
    </row>
    <row r="45" spans="2:8" s="2" customFormat="1" ht="16.5" customHeight="1">
      <c r="B45" s="7"/>
      <c r="C45" s="8" t="s">
        <v>68</v>
      </c>
      <c r="D45" s="8"/>
      <c r="E45" s="9" t="s">
        <v>6</v>
      </c>
      <c r="F45" s="16" t="str">
        <f>F46</f>
        <v>489,00</v>
      </c>
      <c r="G45" s="16">
        <f>G46</f>
        <v>67</v>
      </c>
      <c r="H45" s="25">
        <f t="shared" si="0"/>
        <v>0.13701431492842536</v>
      </c>
    </row>
    <row r="46" spans="2:8" s="2" customFormat="1" ht="16.5" customHeight="1">
      <c r="B46" s="7"/>
      <c r="C46" s="7"/>
      <c r="D46" s="10" t="s">
        <v>21</v>
      </c>
      <c r="E46" s="11" t="s">
        <v>22</v>
      </c>
      <c r="F46" s="17" t="s">
        <v>69</v>
      </c>
      <c r="G46" s="28">
        <v>67</v>
      </c>
      <c r="H46" s="23">
        <f t="shared" si="0"/>
        <v>0.13701431492842536</v>
      </c>
    </row>
    <row r="47" spans="2:8" s="2" customFormat="1" ht="16.5" customHeight="1">
      <c r="B47" s="29" t="s">
        <v>70</v>
      </c>
      <c r="C47" s="29"/>
      <c r="D47" s="29"/>
      <c r="E47" s="29"/>
      <c r="F47" s="18">
        <f>F4+F10+F13+F23+F33</f>
        <v>1078652.1400000001</v>
      </c>
      <c r="G47" s="18">
        <f>G4+G10+G13+G23+G33</f>
        <v>682833.5700000001</v>
      </c>
      <c r="H47" s="21">
        <f t="shared" si="0"/>
        <v>0.6330433553861025</v>
      </c>
    </row>
    <row r="48" spans="6:8" s="2" customFormat="1" ht="12.75">
      <c r="F48" s="13"/>
      <c r="G48" s="13"/>
      <c r="H48" s="24"/>
    </row>
  </sheetData>
  <sheetProtection/>
  <mergeCells count="3">
    <mergeCell ref="B47:E47"/>
    <mergeCell ref="A1:H1"/>
    <mergeCell ref="A2:H2"/>
  </mergeCells>
  <printOptions/>
  <pageMargins left="0.75" right="0.75" top="1" bottom="1" header="0.5" footer="0.5"/>
  <pageSetup fitToHeight="1" fitToWidth="1" horizontalDpi="600" verticalDpi="600" orientation="portrait" paperSize="9" scale="62" r:id="rId1"/>
  <headerFooter>
    <oddHeader>&amp;R&amp;10TABELA NR 2A DO ZARZĄDZENIA NR 40/2015 WÓJTA GMINY SABNIE Z DNIA 20 SIERPNIA 2015 
&amp;12
&amp;"Arial,Pogrubiony"PLAN I REALIZACJA WYDATKÓW ZADAŃ ZLECONYCH W UKŁADZIE PEŁNEJ KLASYFIKACJI BUDŻETOWEJ ZA I PÓŁROCZE 2015&amp;10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 Kobryń</dc:creator>
  <cp:keywords/>
  <dc:description/>
  <cp:lastModifiedBy>UMiG</cp:lastModifiedBy>
  <cp:lastPrinted>2015-08-20T07:54:46Z</cp:lastPrinted>
  <dcterms:created xsi:type="dcterms:W3CDTF">2015-07-16T12:16:40Z</dcterms:created>
  <dcterms:modified xsi:type="dcterms:W3CDTF">2015-08-20T07:55:33Z</dcterms:modified>
  <cp:category/>
  <cp:version/>
  <cp:contentType/>
  <cp:contentStatus/>
</cp:coreProperties>
</file>