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3"/>
  </bookViews>
  <sheets>
    <sheet name="wydatki ogolem" sheetId="1" r:id="rId1"/>
    <sheet name="wydatki UG" sheetId="2" r:id="rId2"/>
    <sheet name="wydatki Oświata" sheetId="3" r:id="rId3"/>
    <sheet name="wydatki GOPS" sheetId="4" r:id="rId4"/>
  </sheets>
  <definedNames>
    <definedName name="_xlnm.Print_Area" localSheetId="3">'wydatki GOPS'!$A$1:$I$76</definedName>
    <definedName name="_xlnm.Print_Area" localSheetId="2">'wydatki Oświata'!$A$1:$I$74</definedName>
    <definedName name="_xlnm.Print_Area" localSheetId="1">'wydatki UG'!$A$1:$I$176</definedName>
  </definedNames>
  <calcPr fullCalcOnLoad="1"/>
</workbook>
</file>

<file path=xl/sharedStrings.xml><?xml version="1.0" encoding="utf-8"?>
<sst xmlns="http://schemas.openxmlformats.org/spreadsheetml/2006/main" count="1237" uniqueCount="235">
  <si>
    <t>Rodzaj:</t>
  </si>
  <si>
    <t>Własne</t>
  </si>
  <si>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</si>
  <si>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</si>
  <si>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</si>
  <si>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</si>
  <si>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</si>
  <si>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</si>
  <si>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</si>
  <si>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</si>
  <si>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</si>
  <si>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</si>
  <si>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</si>
  <si>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</si>
  <si>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</si>
  <si>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</si>
  <si>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</si>
  <si>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</si>
  <si>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</si>
  <si>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</si>
  <si>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</si>
  <si>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</si>
  <si>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</si>
  <si>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</si>
  <si>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</si>
  <si>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</si>
  <si>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</si>
  <si>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</si>
  <si>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</si>
  <si>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</si>
  <si>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</si>
  <si>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</si>
  <si>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</si>
  <si>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</si>
  <si>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6050</t>
  </si>
  <si>
    <t>Wydatki inwestycyjne jednostek budżetowych</t>
  </si>
  <si>
    <t>6060</t>
  </si>
  <si>
    <t>Wydatki na zakupy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</si>
  <si>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</si>
  <si>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</si>
  <si>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</si>
  <si>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</si>
  <si>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01042</t>
  </si>
  <si>
    <t>Wyłączenie z produkcji gruntów rolnych</t>
  </si>
  <si>
    <t>01095</t>
  </si>
  <si>
    <t>Pozostała działalność</t>
  </si>
  <si>
    <t>600</t>
  </si>
  <si>
    <t>Transport i łączność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</si>
  <si>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</si>
  <si>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</si>
  <si>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</si>
  <si>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</si>
  <si>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</si>
  <si>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</si>
  <si>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</si>
  <si>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</si>
  <si>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</si>
  <si>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</si>
  <si>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4500</t>
  </si>
  <si>
    <t>Pozostałe podatki na rzecz budżetów jednostek samorządu terytorialnego</t>
  </si>
  <si>
    <t>710</t>
  </si>
  <si>
    <t>Działalność usługowa</t>
  </si>
  <si>
    <t>71012</t>
  </si>
  <si>
    <t>Zadania z zakresu geodezji i kartografii</t>
  </si>
  <si>
    <t>71095</t>
  </si>
  <si>
    <t>6639</t>
  </si>
  <si>
    <t>Dotacje celowe przekazane do samorządu województwa na inwestycje i zakupy inwestycyjne realizowane na podstawie porozumień (umów) między jednostkami samorządu terytorialnego</t>
  </si>
  <si>
    <t>750</t>
  </si>
  <si>
    <t>Administracja publiczna</t>
  </si>
  <si>
    <t>75022</t>
  </si>
  <si>
    <t>Rady gmin (miast i miast na prawach powiatu)</t>
  </si>
  <si>
    <t>3030</t>
  </si>
  <si>
    <t xml:space="preserve">Różne wydatki na rzecz osób fizycznych </t>
  </si>
  <si>
    <t>4220</t>
  </si>
  <si>
    <t>Zakup środków żywności</t>
  </si>
  <si>
    <t>75023</t>
  </si>
  <si>
    <t>Urzędy gmin (miast i miast na prawach powiatu)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</si>
  <si>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</si>
  <si>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</si>
  <si>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3020</t>
  </si>
  <si>
    <t>Wydatki osobowe niezaliczone do wynagrodzeń</t>
  </si>
  <si>
    <t>4170</t>
  </si>
  <si>
    <t>Wynagrodzenia bezosobowe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</si>
  <si>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</si>
  <si>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</si>
  <si>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</si>
  <si>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</si>
  <si>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</si>
  <si>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</si>
  <si>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4510</t>
  </si>
  <si>
    <t>Opłaty na rzecz budżetu państwa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</si>
  <si>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</si>
  <si>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</si>
  <si>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</si>
  <si>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</si>
  <si>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75095</t>
  </si>
  <si>
    <t>4100</t>
  </si>
  <si>
    <t>Wynagrodzenia agencyjno-prowizyjne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</si>
  <si>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</si>
  <si>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</si>
  <si>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</si>
  <si>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</si>
  <si>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</si>
  <si>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</si>
  <si>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600,00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</si>
  <si>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</si>
  <si>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</si>
  <si>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</si>
  <si>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</si>
  <si>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</si>
  <si>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</si>
  <si>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</si>
  <si>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</si>
  <si>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</si>
  <si>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</si>
  <si>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</si>
  <si>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</si>
  <si>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</si>
  <si>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</si>
  <si>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</si>
  <si>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</si>
  <si>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</si>
  <si>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</si>
  <si>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4240</t>
  </si>
  <si>
    <t>Zakup środków dydaktycznych i książek</t>
  </si>
  <si>
    <t>80104</t>
  </si>
  <si>
    <t xml:space="preserve">Przedszkola 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</si>
  <si>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</si>
  <si>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</si>
  <si>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</si>
  <si>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</si>
  <si>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3240</t>
  </si>
  <si>
    <t>Stypendia dla uczniów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</si>
  <si>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</si>
  <si>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</si>
  <si>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</si>
  <si>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</si>
  <si>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</si>
  <si>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</si>
  <si>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</si>
  <si>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</si>
  <si>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</si>
  <si>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851</t>
  </si>
  <si>
    <t>Ochrona zdrowia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</si>
  <si>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</si>
  <si>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</si>
  <si>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</si>
  <si>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</si>
  <si>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</si>
  <si>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</si>
  <si>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852</t>
  </si>
  <si>
    <t>Pomoc społeczna</t>
  </si>
  <si>
    <t>85203</t>
  </si>
  <si>
    <t>Ośrodki wsparcia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</si>
  <si>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</si>
  <si>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</si>
  <si>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</si>
  <si>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</si>
  <si>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</si>
  <si>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okresowe, celowe i pomoc w naturze oraz składki na ubezpieczenia emerytalne i rentowe</t>
  </si>
  <si>
    <t>3110</t>
  </si>
  <si>
    <t>Świadczenia społeczne</t>
  </si>
  <si>
    <t>4330</t>
  </si>
  <si>
    <t>Zakup usług przez jednostki samorządu terytorialnego od innych jednostek samorządu terytorialnego</t>
  </si>
  <si>
    <t>85216</t>
  </si>
  <si>
    <t>Zasiłki stałe</t>
  </si>
  <si>
    <t>85219</t>
  </si>
  <si>
    <t>Ośrodki pomocy społecznej</t>
  </si>
  <si>
    <t>85230</t>
  </si>
  <si>
    <t>Pomoc w zakresie dożywiania</t>
  </si>
  <si>
    <t>854</t>
  </si>
  <si>
    <t>Edukacyjna opieka wychowawcza</t>
  </si>
  <si>
    <t>85401</t>
  </si>
  <si>
    <t>Świetlice szkolne</t>
  </si>
  <si>
    <t>85415</t>
  </si>
  <si>
    <t>Pomoc materialna dla uczniów o charakterze socjalnym</t>
  </si>
  <si>
    <t>85495</t>
  </si>
  <si>
    <t>855</t>
  </si>
  <si>
    <t>Rodzina</t>
  </si>
  <si>
    <t>85504</t>
  </si>
  <si>
    <t>Wspieranie rodziny</t>
  </si>
  <si>
    <t>900</t>
  </si>
  <si>
    <t>Gospodarka komunalna i ochrona środowiska</t>
  </si>
  <si>
    <t>90002</t>
  </si>
  <si>
    <t>Gospodarka odpadami</t>
  </si>
  <si>
    <t>90005</t>
  </si>
  <si>
    <t>Ochrona powietrza atmosferycznego i klimatu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</si>
  <si>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</si>
  <si>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</si>
  <si>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</si>
  <si>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</si>
  <si>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</si>
  <si>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</si>
  <si>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</si>
  <si>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</si>
  <si>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</si>
  <si>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2480</t>
  </si>
  <si>
    <t>Dotacja podmiotowa z budżetu dla samorządowej instytucji kultury</t>
  </si>
  <si>
    <t>926</t>
  </si>
  <si>
    <t>Kultura fizyczna</t>
  </si>
  <si>
    <t>92601</t>
  </si>
  <si>
    <t>Obiekty sportowe</t>
  </si>
  <si>
    <t>92695</t>
  </si>
  <si>
    <t>2630</t>
  </si>
  <si>
    <t>Dotacja przedmiotowa z budżetu dla jednostek niezaliczanych do sektora finansów publicznych</t>
  </si>
  <si>
    <t>Zlecone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</si>
  <si>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</si>
  <si>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</si>
  <si>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</si>
  <si>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</si>
  <si>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</si>
  <si>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</si>
  <si>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85228</t>
  </si>
  <si>
    <t>Usługi opiekuńcze i specjalistyczne usługi opiekuńcze</t>
  </si>
  <si>
    <t>85501</t>
  </si>
  <si>
    <t>Świadczenie wychowawcze</t>
  </si>
  <si>
    <t>85502</t>
  </si>
  <si>
    <t xml:space="preserve">Świadczenia rodzinne, świadczenie z funduszu alimentacyjnego oraz składki na ubezpieczenia emerytalne i rentowe z ubezpieczenia społecznego
</t>
  </si>
  <si>
    <t>Plan</t>
  </si>
  <si>
    <t>w tym f.sołecki</t>
  </si>
  <si>
    <t>własne</t>
  </si>
  <si>
    <t>Pozmianie</t>
  </si>
  <si>
    <t>RAZEM WŁASNE</t>
  </si>
  <si>
    <t>RAZEM ZLECONE</t>
  </si>
  <si>
    <t>Zespół Szkół w Sabniach</t>
  </si>
  <si>
    <t>SP Zembrów</t>
  </si>
  <si>
    <t>dofinansowanie</t>
  </si>
  <si>
    <t>PLAN FINANSOWY WYDATKÓW URZĘDU GMINY SABNIE NA ROK 2017</t>
  </si>
  <si>
    <t>Załącznik nr 2 do Zarządzenia nr 123/2017  Wójta Gminy Sabnie z dnia 2 stycznia 2017 r</t>
  </si>
  <si>
    <t>WŁASNE</t>
  </si>
  <si>
    <t>ZLECONE</t>
  </si>
  <si>
    <t>Załącznik nr 3 do Zarządzenia nr 123/2017 Wójta Gminy Sabnie z dnia 2 stycznia 2017 r</t>
  </si>
  <si>
    <t>PLAN FINANSOWY WYDATKÓW GOPS NA 2017 R</t>
  </si>
  <si>
    <t>Załącznik nr 4 i 5 do Zarządzenia nr 123/2017 Wójta Gminy Sabnie z dnia 2 stycznia 2017 r</t>
  </si>
  <si>
    <t>PLAN FINANSOWY WYDATKÓW JEDNOSTEK OŚWIATOWYCH GMINY SABNIE NA ROK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</si>
</sst>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7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49" fontId="1" fillId="33" borderId="0" xfId="0" applyNumberFormat="1" applyFont="1" applyFill="1" applyAlignment="1" applyProtection="1">
      <alignment vertical="center" wrapText="1"/>
      <protection locked="0"/>
    </xf>
    <xf numFmtId="49" fontId="4" fillId="33" borderId="0" xfId="0" applyNumberFormat="1" applyFont="1" applyFill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33" borderId="0" xfId="0" applyNumberFormat="1" applyFont="1" applyFill="1" applyAlignment="1" applyProtection="1">
      <alignment vertical="top" wrapText="1"/>
      <protection locked="0"/>
    </xf>
    <xf numFmtId="4" fontId="4" fillId="33" borderId="0" xfId="0" applyNumberFormat="1" applyFont="1" applyFill="1" applyAlignment="1" applyProtection="1">
      <alignment vertical="center" wrapText="1"/>
      <protection locked="0"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4" fontId="8" fillId="36" borderId="13" xfId="0" applyNumberFormat="1" applyFont="1" applyFill="1" applyBorder="1" applyAlignment="1" applyProtection="1">
      <alignment/>
      <protection locked="0"/>
    </xf>
    <xf numFmtId="4" fontId="8" fillId="37" borderId="13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8" fillId="33" borderId="0" xfId="0" applyNumberFormat="1" applyFont="1" applyFill="1" applyAlignment="1" applyProtection="1">
      <alignment horizontal="center" vertical="center" wrapText="1"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3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4" fontId="9" fillId="36" borderId="13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 horizontal="center"/>
      <protection locked="0"/>
    </xf>
    <xf numFmtId="4" fontId="1" fillId="37" borderId="0" xfId="0" applyNumberFormat="1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Alignment="1" applyProtection="1">
      <alignment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9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showGridLines="0" zoomScalePageLayoutView="0" workbookViewId="0" topLeftCell="A256">
      <selection activeCell="N267" sqref="N26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8.83203125" style="28" customWidth="1"/>
    <col min="8" max="8" width="19.33203125" style="0" customWidth="1"/>
    <col min="9" max="9" width="15.5" style="0" customWidth="1"/>
    <col min="11" max="11" width="15" style="0" bestFit="1" customWidth="1"/>
    <col min="12" max="12" width="25.83203125" style="0" customWidth="1"/>
    <col min="13" max="13" width="20.5" style="0" customWidth="1"/>
  </cols>
  <sheetData>
    <row r="1" spans="1:9" ht="46.5" customHeight="1">
      <c r="A1" s="7"/>
      <c r="B1" s="7"/>
      <c r="C1" s="7"/>
      <c r="D1" s="7"/>
      <c r="E1" s="7"/>
      <c r="F1" s="7"/>
      <c r="G1" s="21"/>
      <c r="H1" s="7"/>
      <c r="I1" s="7"/>
    </row>
    <row r="2" spans="2:9" ht="34.5" customHeight="1">
      <c r="B2" s="8"/>
      <c r="C2" s="8"/>
      <c r="D2" s="8"/>
      <c r="E2" s="8"/>
      <c r="F2" s="8"/>
      <c r="G2" s="22"/>
      <c r="H2" s="8"/>
      <c r="I2" s="8"/>
    </row>
    <row r="3" spans="1:9" ht="16.5" customHeight="1">
      <c r="A3" s="7"/>
      <c r="B3" s="7"/>
      <c r="C3" s="7"/>
      <c r="D3" s="7"/>
      <c r="E3" s="7"/>
      <c r="F3" s="7"/>
      <c r="G3" s="21"/>
      <c r="H3" s="7"/>
      <c r="I3" s="7"/>
    </row>
    <row r="4" spans="2:9" ht="16.5" customHeight="1">
      <c r="B4" s="9" t="s">
        <v>0</v>
      </c>
      <c r="C4" s="9"/>
      <c r="D4" s="9"/>
      <c r="E4" s="10" t="s">
        <v>1</v>
      </c>
      <c r="F4" s="10"/>
      <c r="G4" s="23"/>
      <c r="H4" s="7"/>
      <c r="I4" s="7"/>
    </row>
    <row r="5" spans="1:9" ht="5.25" customHeight="1">
      <c r="A5" s="56"/>
      <c r="B5" s="56"/>
      <c r="C5" s="56"/>
      <c r="D5" s="56"/>
      <c r="E5" s="56"/>
      <c r="F5" s="56"/>
      <c r="G5" s="56"/>
      <c r="H5" s="56"/>
      <c r="I5" s="56"/>
    </row>
    <row r="6" spans="2:9" ht="16.5" customHeight="1">
      <c r="B6" s="12" t="s">
        <v>2</v>
      </c>
      <c r="C6" s="12" t="s">
        <v>3</v>
      </c>
      <c r="D6" s="71" t="s">
        <v>4</v>
      </c>
      <c r="E6" s="71"/>
      <c r="F6" s="12" t="s">
        <v>5</v>
      </c>
      <c r="G6" s="24" t="s">
        <v>218</v>
      </c>
      <c r="H6" s="20" t="s">
        <v>219</v>
      </c>
      <c r="I6" s="20" t="s">
        <v>220</v>
      </c>
    </row>
    <row r="7" spans="2:9" ht="16.5" customHeight="1">
      <c r="B7" s="13" t="s">
        <v>6</v>
      </c>
      <c r="C7" s="13"/>
      <c r="D7" s="70"/>
      <c r="E7" s="70"/>
      <c r="F7" s="14" t="s">
        <v>7</v>
      </c>
      <c r="G7" s="25">
        <v>1417380.06</v>
      </c>
      <c r="H7" s="20"/>
      <c r="I7" s="20"/>
    </row>
    <row r="8" spans="2:9" ht="16.5" customHeight="1">
      <c r="B8" s="15"/>
      <c r="C8" s="16" t="s">
        <v>8</v>
      </c>
      <c r="D8" s="69"/>
      <c r="E8" s="69"/>
      <c r="F8" s="17" t="s">
        <v>9</v>
      </c>
      <c r="G8" s="26">
        <v>1209280.06</v>
      </c>
      <c r="H8" s="20"/>
      <c r="I8" s="20"/>
    </row>
    <row r="9" spans="2:9" ht="16.5" customHeight="1">
      <c r="B9" s="18"/>
      <c r="C9" s="18"/>
      <c r="D9" s="68" t="s">
        <v>10</v>
      </c>
      <c r="E9" s="68"/>
      <c r="F9" s="19" t="s">
        <v>11</v>
      </c>
      <c r="G9" s="27">
        <v>95616</v>
      </c>
      <c r="H9" s="20"/>
      <c r="I9" s="20"/>
    </row>
    <row r="10" spans="2:9" ht="16.5" customHeight="1">
      <c r="B10" s="18"/>
      <c r="C10" s="18"/>
      <c r="D10" s="68" t="s">
        <v>12</v>
      </c>
      <c r="E10" s="68"/>
      <c r="F10" s="19" t="s">
        <v>13</v>
      </c>
      <c r="G10" s="27">
        <v>7303</v>
      </c>
      <c r="H10" s="20"/>
      <c r="I10" s="20"/>
    </row>
    <row r="11" spans="2:9" ht="16.5" customHeight="1">
      <c r="B11" s="18"/>
      <c r="C11" s="18"/>
      <c r="D11" s="68" t="s">
        <v>14</v>
      </c>
      <c r="E11" s="68"/>
      <c r="F11" s="19" t="s">
        <v>15</v>
      </c>
      <c r="G11" s="27">
        <v>16500.75</v>
      </c>
      <c r="H11" s="20"/>
      <c r="I11" s="20"/>
    </row>
    <row r="12" spans="2:9" ht="16.5" customHeight="1">
      <c r="B12" s="18"/>
      <c r="C12" s="18"/>
      <c r="D12" s="68" t="s">
        <v>16</v>
      </c>
      <c r="E12" s="68"/>
      <c r="F12" s="19" t="s">
        <v>17</v>
      </c>
      <c r="G12" s="27">
        <v>2352</v>
      </c>
      <c r="H12" s="20"/>
      <c r="I12" s="20"/>
    </row>
    <row r="13" spans="2:9" ht="16.5" customHeight="1">
      <c r="B13" s="18"/>
      <c r="C13" s="18"/>
      <c r="D13" s="68" t="s">
        <v>18</v>
      </c>
      <c r="E13" s="68"/>
      <c r="F13" s="19" t="s">
        <v>19</v>
      </c>
      <c r="G13" s="27">
        <v>20000</v>
      </c>
      <c r="H13" s="20"/>
      <c r="I13" s="20"/>
    </row>
    <row r="14" spans="2:9" ht="16.5" customHeight="1">
      <c r="B14" s="18"/>
      <c r="C14" s="18"/>
      <c r="D14" s="68" t="s">
        <v>20</v>
      </c>
      <c r="E14" s="68"/>
      <c r="F14" s="19" t="s">
        <v>21</v>
      </c>
      <c r="G14" s="27">
        <v>70000</v>
      </c>
      <c r="H14" s="20"/>
      <c r="I14" s="20"/>
    </row>
    <row r="15" spans="2:9" ht="16.5" customHeight="1">
      <c r="B15" s="18"/>
      <c r="C15" s="18"/>
      <c r="D15" s="68" t="s">
        <v>22</v>
      </c>
      <c r="E15" s="68"/>
      <c r="F15" s="19" t="s">
        <v>23</v>
      </c>
      <c r="G15" s="27">
        <v>1500</v>
      </c>
      <c r="H15" s="20"/>
      <c r="I15" s="20"/>
    </row>
    <row r="16" spans="2:9" ht="16.5" customHeight="1">
      <c r="B16" s="18"/>
      <c r="C16" s="18"/>
      <c r="D16" s="68" t="s">
        <v>24</v>
      </c>
      <c r="E16" s="68"/>
      <c r="F16" s="19" t="s">
        <v>25</v>
      </c>
      <c r="G16" s="27">
        <v>20000</v>
      </c>
      <c r="H16" s="20"/>
      <c r="I16" s="20"/>
    </row>
    <row r="17" spans="2:9" ht="16.5" customHeight="1">
      <c r="B17" s="18"/>
      <c r="C17" s="18"/>
      <c r="D17" s="68" t="s">
        <v>26</v>
      </c>
      <c r="E17" s="68"/>
      <c r="F17" s="19" t="s">
        <v>27</v>
      </c>
      <c r="G17" s="27">
        <v>13000</v>
      </c>
      <c r="H17" s="20"/>
      <c r="I17" s="20"/>
    </row>
    <row r="18" spans="2:9" ht="16.5" customHeight="1">
      <c r="B18" s="18"/>
      <c r="C18" s="18"/>
      <c r="D18" s="68" t="s">
        <v>28</v>
      </c>
      <c r="E18" s="68"/>
      <c r="F18" s="19" t="s">
        <v>29</v>
      </c>
      <c r="G18" s="27">
        <v>3008.31</v>
      </c>
      <c r="H18" s="20"/>
      <c r="I18" s="20"/>
    </row>
    <row r="19" spans="2:9" ht="16.5" customHeight="1">
      <c r="B19" s="18"/>
      <c r="C19" s="18"/>
      <c r="D19" s="68" t="s">
        <v>30</v>
      </c>
      <c r="E19" s="68"/>
      <c r="F19" s="19" t="s">
        <v>31</v>
      </c>
      <c r="G19" s="27">
        <v>105000</v>
      </c>
      <c r="H19" s="20"/>
      <c r="I19" s="20"/>
    </row>
    <row r="20" spans="2:9" ht="16.5" customHeight="1">
      <c r="B20" s="18"/>
      <c r="C20" s="18"/>
      <c r="D20" s="68" t="s">
        <v>32</v>
      </c>
      <c r="E20" s="68"/>
      <c r="F20" s="19" t="s">
        <v>33</v>
      </c>
      <c r="G20" s="27">
        <v>40000</v>
      </c>
      <c r="H20" s="20"/>
      <c r="I20" s="20"/>
    </row>
    <row r="21" spans="2:9" ht="16.5" customHeight="1">
      <c r="B21" s="18"/>
      <c r="C21" s="18"/>
      <c r="D21" s="68" t="s">
        <v>34</v>
      </c>
      <c r="E21" s="68"/>
      <c r="F21" s="19" t="s">
        <v>35</v>
      </c>
      <c r="G21" s="27">
        <v>790000</v>
      </c>
      <c r="H21" s="20"/>
      <c r="I21" s="20"/>
    </row>
    <row r="22" spans="2:9" ht="16.5" customHeight="1">
      <c r="B22" s="18"/>
      <c r="C22" s="18"/>
      <c r="D22" s="68" t="s">
        <v>36</v>
      </c>
      <c r="E22" s="68"/>
      <c r="F22" s="19" t="s">
        <v>37</v>
      </c>
      <c r="G22" s="27">
        <v>25000</v>
      </c>
      <c r="H22" s="20"/>
      <c r="I22" s="20"/>
    </row>
    <row r="23" spans="2:9" ht="16.5" customHeight="1">
      <c r="B23" s="15"/>
      <c r="C23" s="16" t="s">
        <v>38</v>
      </c>
      <c r="D23" s="69"/>
      <c r="E23" s="69"/>
      <c r="F23" s="17" t="s">
        <v>39</v>
      </c>
      <c r="G23" s="26">
        <v>18100</v>
      </c>
      <c r="H23" s="20"/>
      <c r="I23" s="20"/>
    </row>
    <row r="24" spans="2:9" ht="19.5" customHeight="1">
      <c r="B24" s="18"/>
      <c r="C24" s="18"/>
      <c r="D24" s="68" t="s">
        <v>40</v>
      </c>
      <c r="E24" s="68"/>
      <c r="F24" s="19" t="s">
        <v>41</v>
      </c>
      <c r="G24" s="27">
        <v>18100</v>
      </c>
      <c r="H24" s="20"/>
      <c r="I24" s="20"/>
    </row>
    <row r="25" spans="2:9" ht="16.5" customHeight="1">
      <c r="B25" s="15"/>
      <c r="C25" s="16" t="s">
        <v>42</v>
      </c>
      <c r="D25" s="69"/>
      <c r="E25" s="69"/>
      <c r="F25" s="17" t="s">
        <v>43</v>
      </c>
      <c r="G25" s="26">
        <v>150000</v>
      </c>
      <c r="H25" s="20"/>
      <c r="I25" s="20"/>
    </row>
    <row r="26" spans="2:9" ht="16.5" customHeight="1">
      <c r="B26" s="18"/>
      <c r="C26" s="18"/>
      <c r="D26" s="68" t="s">
        <v>34</v>
      </c>
      <c r="E26" s="68"/>
      <c r="F26" s="19" t="s">
        <v>35</v>
      </c>
      <c r="G26" s="27">
        <v>150000</v>
      </c>
      <c r="H26" s="20"/>
      <c r="I26" s="20"/>
    </row>
    <row r="27" spans="2:9" ht="16.5" customHeight="1">
      <c r="B27" s="15"/>
      <c r="C27" s="16" t="s">
        <v>44</v>
      </c>
      <c r="D27" s="69"/>
      <c r="E27" s="69"/>
      <c r="F27" s="17" t="s">
        <v>45</v>
      </c>
      <c r="G27" s="26">
        <v>40000</v>
      </c>
      <c r="H27" s="20"/>
      <c r="I27" s="20"/>
    </row>
    <row r="28" spans="2:9" ht="16.5" customHeight="1">
      <c r="B28" s="18"/>
      <c r="C28" s="18"/>
      <c r="D28" s="68" t="s">
        <v>36</v>
      </c>
      <c r="E28" s="68"/>
      <c r="F28" s="19" t="s">
        <v>37</v>
      </c>
      <c r="G28" s="27">
        <v>40000</v>
      </c>
      <c r="H28" s="20"/>
      <c r="I28" s="20"/>
    </row>
    <row r="29" spans="2:9" ht="16.5" customHeight="1">
      <c r="B29" s="13" t="s">
        <v>46</v>
      </c>
      <c r="C29" s="13"/>
      <c r="D29" s="70"/>
      <c r="E29" s="70"/>
      <c r="F29" s="14" t="s">
        <v>47</v>
      </c>
      <c r="G29" s="25">
        <v>1070813.62</v>
      </c>
      <c r="H29" s="20"/>
      <c r="I29" s="20"/>
    </row>
    <row r="30" spans="2:9" ht="16.5" customHeight="1">
      <c r="B30" s="15"/>
      <c r="C30" s="16" t="s">
        <v>48</v>
      </c>
      <c r="D30" s="69"/>
      <c r="E30" s="69"/>
      <c r="F30" s="17" t="s">
        <v>49</v>
      </c>
      <c r="G30" s="26">
        <v>823000</v>
      </c>
      <c r="H30" s="20"/>
      <c r="I30" s="20"/>
    </row>
    <row r="31" spans="2:9" ht="30" customHeight="1">
      <c r="B31" s="18"/>
      <c r="C31" s="18"/>
      <c r="D31" s="68" t="s">
        <v>50</v>
      </c>
      <c r="E31" s="68"/>
      <c r="F31" s="19" t="s">
        <v>51</v>
      </c>
      <c r="G31" s="27">
        <v>823000</v>
      </c>
      <c r="H31" s="20"/>
      <c r="I31" s="20"/>
    </row>
    <row r="32" spans="2:9" ht="16.5" customHeight="1">
      <c r="B32" s="15"/>
      <c r="C32" s="16" t="s">
        <v>52</v>
      </c>
      <c r="D32" s="69"/>
      <c r="E32" s="69"/>
      <c r="F32" s="17" t="s">
        <v>53</v>
      </c>
      <c r="G32" s="26">
        <v>247813.62</v>
      </c>
      <c r="H32" s="20"/>
      <c r="I32" s="20"/>
    </row>
    <row r="33" spans="2:9" ht="16.5" customHeight="1">
      <c r="B33" s="18"/>
      <c r="C33" s="18"/>
      <c r="D33" s="68" t="s">
        <v>18</v>
      </c>
      <c r="E33" s="68"/>
      <c r="F33" s="19" t="s">
        <v>19</v>
      </c>
      <c r="G33" s="27">
        <v>118166.13</v>
      </c>
      <c r="H33" s="20"/>
      <c r="I33" s="20"/>
    </row>
    <row r="34" spans="2:9" ht="16.5" customHeight="1">
      <c r="B34" s="18"/>
      <c r="C34" s="18"/>
      <c r="D34" s="68" t="s">
        <v>24</v>
      </c>
      <c r="E34" s="68"/>
      <c r="F34" s="19" t="s">
        <v>25</v>
      </c>
      <c r="G34" s="27">
        <v>28897.49</v>
      </c>
      <c r="H34" s="20"/>
      <c r="I34" s="20"/>
    </row>
    <row r="35" spans="2:9" ht="16.5" customHeight="1">
      <c r="B35" s="18"/>
      <c r="C35" s="18"/>
      <c r="D35" s="68" t="s">
        <v>26</v>
      </c>
      <c r="E35" s="68"/>
      <c r="F35" s="19" t="s">
        <v>27</v>
      </c>
      <c r="G35" s="29">
        <v>750</v>
      </c>
      <c r="H35" s="20"/>
      <c r="I35" s="20"/>
    </row>
    <row r="36" spans="2:9" ht="16.5" customHeight="1">
      <c r="B36" s="18"/>
      <c r="C36" s="18"/>
      <c r="D36" s="68" t="s">
        <v>34</v>
      </c>
      <c r="E36" s="68"/>
      <c r="F36" s="19" t="s">
        <v>35</v>
      </c>
      <c r="G36" s="27">
        <v>100000</v>
      </c>
      <c r="H36" s="20"/>
      <c r="I36" s="20"/>
    </row>
    <row r="37" spans="2:9" ht="16.5" customHeight="1">
      <c r="B37" s="13" t="s">
        <v>54</v>
      </c>
      <c r="C37" s="13"/>
      <c r="D37" s="70"/>
      <c r="E37" s="70"/>
      <c r="F37" s="14" t="s">
        <v>55</v>
      </c>
      <c r="G37" s="25">
        <v>327205.22</v>
      </c>
      <c r="H37" s="20"/>
      <c r="I37" s="20"/>
    </row>
    <row r="38" spans="2:9" ht="16.5" customHeight="1">
      <c r="B38" s="15"/>
      <c r="C38" s="16" t="s">
        <v>56</v>
      </c>
      <c r="D38" s="69"/>
      <c r="E38" s="69"/>
      <c r="F38" s="17" t="s">
        <v>57</v>
      </c>
      <c r="G38" s="26">
        <v>327205.22</v>
      </c>
      <c r="H38" s="20"/>
      <c r="I38" s="20"/>
    </row>
    <row r="39" spans="2:9" ht="16.5" customHeight="1">
      <c r="B39" s="18"/>
      <c r="C39" s="18"/>
      <c r="D39" s="68" t="s">
        <v>18</v>
      </c>
      <c r="E39" s="68"/>
      <c r="F39" s="19" t="s">
        <v>19</v>
      </c>
      <c r="G39" s="27">
        <v>24035.22</v>
      </c>
      <c r="H39" s="20"/>
      <c r="I39" s="20"/>
    </row>
    <row r="40" spans="2:9" ht="16.5" customHeight="1">
      <c r="B40" s="18"/>
      <c r="C40" s="18"/>
      <c r="D40" s="68" t="s">
        <v>20</v>
      </c>
      <c r="E40" s="68"/>
      <c r="F40" s="19" t="s">
        <v>21</v>
      </c>
      <c r="G40" s="27">
        <v>9500</v>
      </c>
      <c r="H40" s="20"/>
      <c r="I40" s="20"/>
    </row>
    <row r="41" spans="2:9" ht="16.5" customHeight="1">
      <c r="B41" s="18"/>
      <c r="C41" s="18"/>
      <c r="D41" s="68" t="s">
        <v>22</v>
      </c>
      <c r="E41" s="68"/>
      <c r="F41" s="19" t="s">
        <v>23</v>
      </c>
      <c r="G41" s="27">
        <v>25000</v>
      </c>
      <c r="H41" s="20"/>
      <c r="I41" s="20"/>
    </row>
    <row r="42" spans="2:9" ht="16.5" customHeight="1">
      <c r="B42" s="18"/>
      <c r="C42" s="18"/>
      <c r="D42" s="68" t="s">
        <v>24</v>
      </c>
      <c r="E42" s="68"/>
      <c r="F42" s="19" t="s">
        <v>25</v>
      </c>
      <c r="G42" s="27">
        <v>41000</v>
      </c>
      <c r="H42" s="20"/>
      <c r="I42" s="20"/>
    </row>
    <row r="43" spans="2:9" ht="16.5" customHeight="1">
      <c r="B43" s="18"/>
      <c r="C43" s="18"/>
      <c r="D43" s="68" t="s">
        <v>26</v>
      </c>
      <c r="E43" s="68"/>
      <c r="F43" s="19" t="s">
        <v>27</v>
      </c>
      <c r="G43" s="27">
        <v>1000</v>
      </c>
      <c r="H43" s="20"/>
      <c r="I43" s="20"/>
    </row>
    <row r="44" spans="2:9" ht="16.5" customHeight="1">
      <c r="B44" s="18"/>
      <c r="C44" s="18"/>
      <c r="D44" s="68" t="s">
        <v>30</v>
      </c>
      <c r="E44" s="68"/>
      <c r="F44" s="19" t="s">
        <v>31</v>
      </c>
      <c r="G44" s="27">
        <v>1000</v>
      </c>
      <c r="H44" s="20"/>
      <c r="I44" s="20"/>
    </row>
    <row r="45" spans="2:9" ht="16.5" customHeight="1">
      <c r="B45" s="18"/>
      <c r="C45" s="18"/>
      <c r="D45" s="68" t="s">
        <v>58</v>
      </c>
      <c r="E45" s="68"/>
      <c r="F45" s="19" t="s">
        <v>59</v>
      </c>
      <c r="G45" s="29">
        <v>670</v>
      </c>
      <c r="H45" s="20"/>
      <c r="I45" s="20"/>
    </row>
    <row r="46" spans="2:9" ht="16.5" customHeight="1">
      <c r="B46" s="18"/>
      <c r="C46" s="18"/>
      <c r="D46" s="68" t="s">
        <v>34</v>
      </c>
      <c r="E46" s="68"/>
      <c r="F46" s="19" t="s">
        <v>35</v>
      </c>
      <c r="G46" s="27">
        <v>225000</v>
      </c>
      <c r="H46" s="20"/>
      <c r="I46" s="20"/>
    </row>
    <row r="47" spans="2:9" ht="16.5" customHeight="1">
      <c r="B47" s="13" t="s">
        <v>60</v>
      </c>
      <c r="C47" s="13"/>
      <c r="D47" s="70"/>
      <c r="E47" s="70"/>
      <c r="F47" s="14" t="s">
        <v>61</v>
      </c>
      <c r="G47" s="25">
        <v>14862</v>
      </c>
      <c r="H47" s="20"/>
      <c r="I47" s="20"/>
    </row>
    <row r="48" spans="2:9" ht="16.5" customHeight="1">
      <c r="B48" s="15"/>
      <c r="C48" s="16" t="s">
        <v>62</v>
      </c>
      <c r="D48" s="69"/>
      <c r="E48" s="69"/>
      <c r="F48" s="17" t="s">
        <v>63</v>
      </c>
      <c r="G48" s="26">
        <v>2000</v>
      </c>
      <c r="H48" s="20"/>
      <c r="I48" s="20"/>
    </row>
    <row r="49" spans="2:9" ht="16.5" customHeight="1">
      <c r="B49" s="18"/>
      <c r="C49" s="18"/>
      <c r="D49" s="68" t="s">
        <v>24</v>
      </c>
      <c r="E49" s="68"/>
      <c r="F49" s="19" t="s">
        <v>25</v>
      </c>
      <c r="G49" s="27">
        <v>2000</v>
      </c>
      <c r="H49" s="20"/>
      <c r="I49" s="20"/>
    </row>
    <row r="50" spans="2:9" ht="16.5" customHeight="1">
      <c r="B50" s="15"/>
      <c r="C50" s="16" t="s">
        <v>64</v>
      </c>
      <c r="D50" s="69"/>
      <c r="E50" s="69"/>
      <c r="F50" s="17" t="s">
        <v>45</v>
      </c>
      <c r="G50" s="26">
        <v>12862</v>
      </c>
      <c r="H50" s="20"/>
      <c r="I50" s="20"/>
    </row>
    <row r="51" spans="2:9" ht="30" customHeight="1">
      <c r="B51" s="18"/>
      <c r="C51" s="18"/>
      <c r="D51" s="68" t="s">
        <v>65</v>
      </c>
      <c r="E51" s="68"/>
      <c r="F51" s="19" t="s">
        <v>66</v>
      </c>
      <c r="G51" s="27">
        <v>12862</v>
      </c>
      <c r="H51" s="20"/>
      <c r="I51" s="20"/>
    </row>
    <row r="52" spans="2:9" ht="16.5" customHeight="1">
      <c r="B52" s="13" t="s">
        <v>67</v>
      </c>
      <c r="C52" s="13"/>
      <c r="D52" s="70"/>
      <c r="E52" s="70"/>
      <c r="F52" s="14" t="s">
        <v>68</v>
      </c>
      <c r="G52" s="25">
        <v>2029357.7</v>
      </c>
      <c r="H52" s="20"/>
      <c r="I52" s="20"/>
    </row>
    <row r="53" spans="2:9" ht="16.5" customHeight="1">
      <c r="B53" s="15"/>
      <c r="C53" s="16" t="s">
        <v>69</v>
      </c>
      <c r="D53" s="69"/>
      <c r="E53" s="69"/>
      <c r="F53" s="17" t="s">
        <v>70</v>
      </c>
      <c r="G53" s="26">
        <v>168400</v>
      </c>
      <c r="H53" s="20"/>
      <c r="I53" s="20"/>
    </row>
    <row r="54" spans="2:9" ht="16.5" customHeight="1">
      <c r="B54" s="18"/>
      <c r="C54" s="18"/>
      <c r="D54" s="68" t="s">
        <v>71</v>
      </c>
      <c r="E54" s="68"/>
      <c r="F54" s="19" t="s">
        <v>72</v>
      </c>
      <c r="G54" s="27">
        <v>165000</v>
      </c>
      <c r="H54" s="20"/>
      <c r="I54" s="20"/>
    </row>
    <row r="55" spans="2:9" ht="16.5" customHeight="1">
      <c r="B55" s="18"/>
      <c r="C55" s="18"/>
      <c r="D55" s="68" t="s">
        <v>18</v>
      </c>
      <c r="E55" s="68"/>
      <c r="F55" s="19" t="s">
        <v>19</v>
      </c>
      <c r="G55" s="29">
        <v>500</v>
      </c>
      <c r="H55" s="20"/>
      <c r="I55" s="20"/>
    </row>
    <row r="56" spans="2:9" ht="16.5" customHeight="1">
      <c r="B56" s="18"/>
      <c r="C56" s="18"/>
      <c r="D56" s="68" t="s">
        <v>73</v>
      </c>
      <c r="E56" s="68"/>
      <c r="F56" s="19" t="s">
        <v>74</v>
      </c>
      <c r="G56" s="27">
        <v>1400</v>
      </c>
      <c r="H56" s="20"/>
      <c r="I56" s="20"/>
    </row>
    <row r="57" spans="2:9" ht="16.5" customHeight="1">
      <c r="B57" s="18"/>
      <c r="C57" s="18"/>
      <c r="D57" s="68" t="s">
        <v>24</v>
      </c>
      <c r="E57" s="68"/>
      <c r="F57" s="19" t="s">
        <v>25</v>
      </c>
      <c r="G57" s="27">
        <v>1500</v>
      </c>
      <c r="H57" s="20"/>
      <c r="I57" s="20"/>
    </row>
    <row r="58" spans="2:9" ht="16.5" customHeight="1">
      <c r="B58" s="15"/>
      <c r="C58" s="16" t="s">
        <v>75</v>
      </c>
      <c r="D58" s="69"/>
      <c r="E58" s="69"/>
      <c r="F58" s="17" t="s">
        <v>76</v>
      </c>
      <c r="G58" s="26">
        <v>1668757.7</v>
      </c>
      <c r="H58" s="20"/>
      <c r="I58" s="20"/>
    </row>
    <row r="59" spans="2:9" ht="39" customHeight="1">
      <c r="B59" s="18"/>
      <c r="C59" s="18"/>
      <c r="D59" s="68" t="s">
        <v>77</v>
      </c>
      <c r="E59" s="68"/>
      <c r="F59" s="19" t="s">
        <v>78</v>
      </c>
      <c r="G59" s="29">
        <v>500</v>
      </c>
      <c r="H59" s="20"/>
      <c r="I59" s="20"/>
    </row>
    <row r="60" spans="2:9" ht="16.5" customHeight="1">
      <c r="B60" s="18"/>
      <c r="C60" s="18"/>
      <c r="D60" s="68" t="s">
        <v>79</v>
      </c>
      <c r="E60" s="68"/>
      <c r="F60" s="19" t="s">
        <v>80</v>
      </c>
      <c r="G60" s="27">
        <v>2500</v>
      </c>
      <c r="H60" s="20"/>
      <c r="I60" s="20"/>
    </row>
    <row r="61" spans="2:9" ht="16.5" customHeight="1">
      <c r="B61" s="18"/>
      <c r="C61" s="18"/>
      <c r="D61" s="68" t="s">
        <v>10</v>
      </c>
      <c r="E61" s="68"/>
      <c r="F61" s="19" t="s">
        <v>11</v>
      </c>
      <c r="G61" s="27">
        <v>1118013.57</v>
      </c>
      <c r="H61" s="20"/>
      <c r="I61" s="20"/>
    </row>
    <row r="62" spans="2:9" ht="16.5" customHeight="1">
      <c r="B62" s="18"/>
      <c r="C62" s="18"/>
      <c r="D62" s="68" t="s">
        <v>12</v>
      </c>
      <c r="E62" s="68"/>
      <c r="F62" s="19" t="s">
        <v>13</v>
      </c>
      <c r="G62" s="27">
        <v>74460</v>
      </c>
      <c r="H62" s="20"/>
      <c r="I62" s="20"/>
    </row>
    <row r="63" spans="2:9" ht="16.5" customHeight="1">
      <c r="B63" s="18"/>
      <c r="C63" s="18"/>
      <c r="D63" s="68" t="s">
        <v>14</v>
      </c>
      <c r="E63" s="68"/>
      <c r="F63" s="19" t="s">
        <v>15</v>
      </c>
      <c r="G63" s="27">
        <v>194090.4</v>
      </c>
      <c r="H63" s="20"/>
      <c r="I63" s="20"/>
    </row>
    <row r="64" spans="2:9" ht="16.5" customHeight="1">
      <c r="B64" s="18"/>
      <c r="C64" s="18"/>
      <c r="D64" s="68" t="s">
        <v>16</v>
      </c>
      <c r="E64" s="68"/>
      <c r="F64" s="19" t="s">
        <v>17</v>
      </c>
      <c r="G64" s="27">
        <v>21571.2</v>
      </c>
      <c r="H64" s="20"/>
      <c r="I64" s="20"/>
    </row>
    <row r="65" spans="2:9" ht="16.5" customHeight="1">
      <c r="B65" s="18"/>
      <c r="C65" s="18"/>
      <c r="D65" s="68" t="s">
        <v>81</v>
      </c>
      <c r="E65" s="68"/>
      <c r="F65" s="19" t="s">
        <v>82</v>
      </c>
      <c r="G65" s="27">
        <v>22050</v>
      </c>
      <c r="H65" s="20"/>
      <c r="I65" s="20"/>
    </row>
    <row r="66" spans="2:9" ht="16.5" customHeight="1">
      <c r="B66" s="18"/>
      <c r="C66" s="18"/>
      <c r="D66" s="68" t="s">
        <v>18</v>
      </c>
      <c r="E66" s="68"/>
      <c r="F66" s="19" t="s">
        <v>19</v>
      </c>
      <c r="G66" s="27">
        <v>68000</v>
      </c>
      <c r="H66" s="20"/>
      <c r="I66" s="20"/>
    </row>
    <row r="67" spans="2:9" ht="16.5" customHeight="1">
      <c r="B67" s="18"/>
      <c r="C67" s="18"/>
      <c r="D67" s="68" t="s">
        <v>73</v>
      </c>
      <c r="E67" s="68"/>
      <c r="F67" s="19" t="s">
        <v>74</v>
      </c>
      <c r="G67" s="27">
        <v>1000</v>
      </c>
      <c r="H67" s="20"/>
      <c r="I67" s="20"/>
    </row>
    <row r="68" spans="2:9" ht="16.5" customHeight="1">
      <c r="B68" s="18"/>
      <c r="C68" s="18"/>
      <c r="D68" s="68" t="s">
        <v>20</v>
      </c>
      <c r="E68" s="68"/>
      <c r="F68" s="19" t="s">
        <v>21</v>
      </c>
      <c r="G68" s="27">
        <v>12000</v>
      </c>
      <c r="H68" s="20"/>
      <c r="I68" s="20"/>
    </row>
    <row r="69" spans="2:9" ht="16.5" customHeight="1">
      <c r="B69" s="18"/>
      <c r="C69" s="18"/>
      <c r="D69" s="68" t="s">
        <v>83</v>
      </c>
      <c r="E69" s="68"/>
      <c r="F69" s="19" t="s">
        <v>84</v>
      </c>
      <c r="G69" s="27">
        <v>5000</v>
      </c>
      <c r="H69" s="20"/>
      <c r="I69" s="20"/>
    </row>
    <row r="70" spans="2:9" ht="16.5" customHeight="1">
      <c r="B70" s="18"/>
      <c r="C70" s="18"/>
      <c r="D70" s="68" t="s">
        <v>24</v>
      </c>
      <c r="E70" s="68"/>
      <c r="F70" s="19" t="s">
        <v>25</v>
      </c>
      <c r="G70" s="27">
        <v>85000</v>
      </c>
      <c r="H70" s="20"/>
      <c r="I70" s="20"/>
    </row>
    <row r="71" spans="2:9" ht="16.5" customHeight="1">
      <c r="B71" s="18"/>
      <c r="C71" s="18"/>
      <c r="D71" s="68" t="s">
        <v>85</v>
      </c>
      <c r="E71" s="68"/>
      <c r="F71" s="19" t="s">
        <v>86</v>
      </c>
      <c r="G71" s="27">
        <v>14000</v>
      </c>
      <c r="H71" s="20"/>
      <c r="I71" s="20"/>
    </row>
    <row r="72" spans="2:9" ht="16.5" customHeight="1">
      <c r="B72" s="18"/>
      <c r="C72" s="18"/>
      <c r="D72" s="68" t="s">
        <v>87</v>
      </c>
      <c r="E72" s="68"/>
      <c r="F72" s="19" t="s">
        <v>88</v>
      </c>
      <c r="G72" s="27">
        <v>2500</v>
      </c>
      <c r="H72" s="20"/>
      <c r="I72" s="20"/>
    </row>
    <row r="73" spans="2:9" ht="16.5" customHeight="1">
      <c r="B73" s="18"/>
      <c r="C73" s="18"/>
      <c r="D73" s="68" t="s">
        <v>26</v>
      </c>
      <c r="E73" s="68"/>
      <c r="F73" s="19" t="s">
        <v>27</v>
      </c>
      <c r="G73" s="27">
        <v>6000</v>
      </c>
      <c r="H73" s="20"/>
      <c r="I73" s="20"/>
    </row>
    <row r="74" spans="2:9" ht="16.5" customHeight="1">
      <c r="B74" s="18"/>
      <c r="C74" s="18"/>
      <c r="D74" s="68" t="s">
        <v>28</v>
      </c>
      <c r="E74" s="68"/>
      <c r="F74" s="19" t="s">
        <v>29</v>
      </c>
      <c r="G74" s="27">
        <v>22972.53</v>
      </c>
      <c r="H74" s="20"/>
      <c r="I74" s="20"/>
    </row>
    <row r="75" spans="2:9" ht="16.5" customHeight="1">
      <c r="B75" s="18"/>
      <c r="C75" s="18"/>
      <c r="D75" s="68" t="s">
        <v>89</v>
      </c>
      <c r="E75" s="68"/>
      <c r="F75" s="19" t="s">
        <v>90</v>
      </c>
      <c r="G75" s="29">
        <v>100</v>
      </c>
      <c r="H75" s="20"/>
      <c r="I75" s="20"/>
    </row>
    <row r="76" spans="2:9" ht="16.5" customHeight="1">
      <c r="B76" s="18"/>
      <c r="C76" s="18"/>
      <c r="D76" s="68" t="s">
        <v>91</v>
      </c>
      <c r="E76" s="68"/>
      <c r="F76" s="19" t="s">
        <v>92</v>
      </c>
      <c r="G76" s="27">
        <v>19000</v>
      </c>
      <c r="H76" s="20"/>
      <c r="I76" s="20"/>
    </row>
    <row r="77" spans="2:9" ht="16.5" customHeight="1">
      <c r="B77" s="15"/>
      <c r="C77" s="16" t="s">
        <v>93</v>
      </c>
      <c r="D77" s="69"/>
      <c r="E77" s="69"/>
      <c r="F77" s="17" t="s">
        <v>94</v>
      </c>
      <c r="G77" s="26">
        <v>63000</v>
      </c>
      <c r="H77" s="20"/>
      <c r="I77" s="20"/>
    </row>
    <row r="78" spans="2:9" ht="16.5" customHeight="1">
      <c r="B78" s="18"/>
      <c r="C78" s="18"/>
      <c r="D78" s="68" t="s">
        <v>18</v>
      </c>
      <c r="E78" s="68"/>
      <c r="F78" s="19" t="s">
        <v>19</v>
      </c>
      <c r="G78" s="27">
        <v>5000</v>
      </c>
      <c r="H78" s="20"/>
      <c r="I78" s="20"/>
    </row>
    <row r="79" spans="2:9" ht="16.5" customHeight="1">
      <c r="B79" s="18"/>
      <c r="C79" s="18"/>
      <c r="D79" s="68" t="s">
        <v>24</v>
      </c>
      <c r="E79" s="68"/>
      <c r="F79" s="19" t="s">
        <v>25</v>
      </c>
      <c r="G79" s="27">
        <v>58000</v>
      </c>
      <c r="H79" s="20"/>
      <c r="I79" s="20"/>
    </row>
    <row r="80" spans="2:9" ht="16.5" customHeight="1">
      <c r="B80" s="15"/>
      <c r="C80" s="16" t="s">
        <v>95</v>
      </c>
      <c r="D80" s="69"/>
      <c r="E80" s="69"/>
      <c r="F80" s="17" t="s">
        <v>45</v>
      </c>
      <c r="G80" s="26">
        <v>129200</v>
      </c>
      <c r="H80" s="20"/>
      <c r="I80" s="20"/>
    </row>
    <row r="81" spans="2:9" ht="16.5" customHeight="1">
      <c r="B81" s="18"/>
      <c r="C81" s="18"/>
      <c r="D81" s="68" t="s">
        <v>96</v>
      </c>
      <c r="E81" s="68"/>
      <c r="F81" s="19" t="s">
        <v>97</v>
      </c>
      <c r="G81" s="27">
        <v>89000</v>
      </c>
      <c r="H81" s="20"/>
      <c r="I81" s="20"/>
    </row>
    <row r="82" spans="2:9" ht="16.5" customHeight="1">
      <c r="B82" s="18"/>
      <c r="C82" s="18"/>
      <c r="D82" s="68" t="s">
        <v>18</v>
      </c>
      <c r="E82" s="68"/>
      <c r="F82" s="19" t="s">
        <v>19</v>
      </c>
      <c r="G82" s="27">
        <v>1700</v>
      </c>
      <c r="H82" s="20"/>
      <c r="I82" s="20"/>
    </row>
    <row r="83" spans="2:9" ht="16.5" customHeight="1">
      <c r="B83" s="18"/>
      <c r="C83" s="18"/>
      <c r="D83" s="68" t="s">
        <v>24</v>
      </c>
      <c r="E83" s="68"/>
      <c r="F83" s="19" t="s">
        <v>25</v>
      </c>
      <c r="G83" s="27">
        <v>22000</v>
      </c>
      <c r="H83" s="20"/>
      <c r="I83" s="20"/>
    </row>
    <row r="84" spans="2:9" ht="16.5" customHeight="1">
      <c r="B84" s="18"/>
      <c r="C84" s="18"/>
      <c r="D84" s="68" t="s">
        <v>26</v>
      </c>
      <c r="E84" s="68"/>
      <c r="F84" s="19" t="s">
        <v>27</v>
      </c>
      <c r="G84" s="27">
        <v>10500</v>
      </c>
      <c r="H84" s="20"/>
      <c r="I84" s="20"/>
    </row>
    <row r="85" spans="2:9" ht="16.5" customHeight="1">
      <c r="B85" s="18"/>
      <c r="C85" s="18"/>
      <c r="D85" s="68" t="s">
        <v>91</v>
      </c>
      <c r="E85" s="68"/>
      <c r="F85" s="19" t="s">
        <v>92</v>
      </c>
      <c r="G85" s="27">
        <v>1500</v>
      </c>
      <c r="H85" s="20"/>
      <c r="I85" s="20"/>
    </row>
    <row r="86" spans="2:9" ht="16.5" customHeight="1">
      <c r="B86" s="18"/>
      <c r="C86" s="18"/>
      <c r="D86" s="68" t="s">
        <v>36</v>
      </c>
      <c r="E86" s="68"/>
      <c r="F86" s="19" t="s">
        <v>37</v>
      </c>
      <c r="G86" s="27">
        <v>4500</v>
      </c>
      <c r="H86" s="20"/>
      <c r="I86" s="20"/>
    </row>
    <row r="87" spans="2:9" ht="16.5" customHeight="1">
      <c r="B87" s="13" t="s">
        <v>98</v>
      </c>
      <c r="C87" s="13"/>
      <c r="D87" s="70"/>
      <c r="E87" s="70"/>
      <c r="F87" s="14" t="s">
        <v>99</v>
      </c>
      <c r="G87" s="25">
        <v>150190.8</v>
      </c>
      <c r="H87" s="20"/>
      <c r="I87" s="20"/>
    </row>
    <row r="88" spans="2:9" ht="16.5" customHeight="1">
      <c r="B88" s="15"/>
      <c r="C88" s="16" t="s">
        <v>100</v>
      </c>
      <c r="D88" s="69"/>
      <c r="E88" s="69"/>
      <c r="F88" s="17" t="s">
        <v>101</v>
      </c>
      <c r="G88" s="26">
        <v>149590.8</v>
      </c>
      <c r="H88" s="20"/>
      <c r="I88" s="20"/>
    </row>
    <row r="89" spans="2:9" ht="16.5" customHeight="1">
      <c r="B89" s="18"/>
      <c r="C89" s="18"/>
      <c r="D89" s="68" t="s">
        <v>71</v>
      </c>
      <c r="E89" s="68"/>
      <c r="F89" s="19" t="s">
        <v>72</v>
      </c>
      <c r="G89" s="27">
        <v>43000</v>
      </c>
      <c r="H89" s="20"/>
      <c r="I89" s="20"/>
    </row>
    <row r="90" spans="2:9" ht="16.5" customHeight="1">
      <c r="B90" s="18"/>
      <c r="C90" s="18"/>
      <c r="D90" s="68" t="s">
        <v>14</v>
      </c>
      <c r="E90" s="68"/>
      <c r="F90" s="19" t="s">
        <v>15</v>
      </c>
      <c r="G90" s="29">
        <v>567</v>
      </c>
      <c r="H90" s="20"/>
      <c r="I90" s="20"/>
    </row>
    <row r="91" spans="2:9" ht="16.5" customHeight="1">
      <c r="B91" s="18"/>
      <c r="C91" s="18"/>
      <c r="D91" s="68" t="s">
        <v>16</v>
      </c>
      <c r="E91" s="68"/>
      <c r="F91" s="19" t="s">
        <v>17</v>
      </c>
      <c r="G91" s="29">
        <v>79.8</v>
      </c>
      <c r="H91" s="20"/>
      <c r="I91" s="20"/>
    </row>
    <row r="92" spans="2:9" ht="16.5" customHeight="1">
      <c r="B92" s="18"/>
      <c r="C92" s="18"/>
      <c r="D92" s="68" t="s">
        <v>81</v>
      </c>
      <c r="E92" s="68"/>
      <c r="F92" s="19" t="s">
        <v>82</v>
      </c>
      <c r="G92" s="27">
        <v>30744</v>
      </c>
      <c r="H92" s="20"/>
      <c r="I92" s="20"/>
    </row>
    <row r="93" spans="2:9" ht="16.5" customHeight="1">
      <c r="B93" s="18"/>
      <c r="C93" s="18"/>
      <c r="D93" s="68" t="s">
        <v>18</v>
      </c>
      <c r="E93" s="68"/>
      <c r="F93" s="19" t="s">
        <v>19</v>
      </c>
      <c r="G93" s="27">
        <v>30000</v>
      </c>
      <c r="H93" s="20"/>
      <c r="I93" s="20"/>
    </row>
    <row r="94" spans="2:9" ht="16.5" customHeight="1">
      <c r="B94" s="18"/>
      <c r="C94" s="18"/>
      <c r="D94" s="68" t="s">
        <v>73</v>
      </c>
      <c r="E94" s="68"/>
      <c r="F94" s="19" t="s">
        <v>74</v>
      </c>
      <c r="G94" s="29">
        <v>200</v>
      </c>
      <c r="H94" s="20"/>
      <c r="I94" s="20"/>
    </row>
    <row r="95" spans="2:9" ht="16.5" customHeight="1">
      <c r="B95" s="18"/>
      <c r="C95" s="18"/>
      <c r="D95" s="68" t="s">
        <v>20</v>
      </c>
      <c r="E95" s="68"/>
      <c r="F95" s="19" t="s">
        <v>21</v>
      </c>
      <c r="G95" s="27">
        <v>8000</v>
      </c>
      <c r="H95" s="20"/>
      <c r="I95" s="20"/>
    </row>
    <row r="96" spans="2:9" ht="16.5" customHeight="1">
      <c r="B96" s="18"/>
      <c r="C96" s="18"/>
      <c r="D96" s="68" t="s">
        <v>83</v>
      </c>
      <c r="E96" s="68"/>
      <c r="F96" s="19" t="s">
        <v>84</v>
      </c>
      <c r="G96" s="27">
        <v>5000</v>
      </c>
      <c r="H96" s="20"/>
      <c r="I96" s="20"/>
    </row>
    <row r="97" spans="2:9" ht="16.5" customHeight="1">
      <c r="B97" s="18"/>
      <c r="C97" s="18"/>
      <c r="D97" s="68" t="s">
        <v>24</v>
      </c>
      <c r="E97" s="68"/>
      <c r="F97" s="19" t="s">
        <v>25</v>
      </c>
      <c r="G97" s="27">
        <v>20000</v>
      </c>
      <c r="H97" s="20"/>
      <c r="I97" s="20"/>
    </row>
    <row r="98" spans="2:9" ht="16.5" customHeight="1">
      <c r="B98" s="18"/>
      <c r="C98" s="18"/>
      <c r="D98" s="68" t="s">
        <v>26</v>
      </c>
      <c r="E98" s="68"/>
      <c r="F98" s="19" t="s">
        <v>27</v>
      </c>
      <c r="G98" s="27">
        <v>12000</v>
      </c>
      <c r="H98" s="20"/>
      <c r="I98" s="20"/>
    </row>
    <row r="99" spans="2:9" ht="16.5" customHeight="1">
      <c r="B99" s="15"/>
      <c r="C99" s="16" t="s">
        <v>102</v>
      </c>
      <c r="D99" s="69"/>
      <c r="E99" s="69"/>
      <c r="F99" s="17" t="s">
        <v>103</v>
      </c>
      <c r="G99" s="26" t="s">
        <v>104</v>
      </c>
      <c r="H99" s="20"/>
      <c r="I99" s="20"/>
    </row>
    <row r="100" spans="2:9" ht="16.5" customHeight="1">
      <c r="B100" s="18"/>
      <c r="C100" s="18"/>
      <c r="D100" s="68" t="s">
        <v>24</v>
      </c>
      <c r="E100" s="68"/>
      <c r="F100" s="19" t="s">
        <v>25</v>
      </c>
      <c r="G100" s="29">
        <v>600</v>
      </c>
      <c r="H100" s="20"/>
      <c r="I100" s="20"/>
    </row>
    <row r="101" spans="2:9" ht="16.5" customHeight="1">
      <c r="B101" s="13" t="s">
        <v>105</v>
      </c>
      <c r="C101" s="13"/>
      <c r="D101" s="70"/>
      <c r="E101" s="70"/>
      <c r="F101" s="14" t="s">
        <v>106</v>
      </c>
      <c r="G101" s="25">
        <v>65000</v>
      </c>
      <c r="H101" s="20"/>
      <c r="I101" s="20"/>
    </row>
    <row r="102" spans="2:9" ht="19.5" customHeight="1">
      <c r="B102" s="15"/>
      <c r="C102" s="16" t="s">
        <v>107</v>
      </c>
      <c r="D102" s="69"/>
      <c r="E102" s="69"/>
      <c r="F102" s="17" t="s">
        <v>108</v>
      </c>
      <c r="G102" s="26">
        <v>65000</v>
      </c>
      <c r="H102" s="20"/>
      <c r="I102" s="20"/>
    </row>
    <row r="103" spans="2:9" ht="19.5" customHeight="1">
      <c r="B103" s="18"/>
      <c r="C103" s="18"/>
      <c r="D103" s="68" t="s">
        <v>109</v>
      </c>
      <c r="E103" s="68"/>
      <c r="F103" s="19" t="s">
        <v>110</v>
      </c>
      <c r="G103" s="27">
        <v>65000</v>
      </c>
      <c r="H103" s="20"/>
      <c r="I103" s="20"/>
    </row>
    <row r="104" spans="2:9" ht="16.5" customHeight="1">
      <c r="B104" s="13" t="s">
        <v>111</v>
      </c>
      <c r="C104" s="13"/>
      <c r="D104" s="70"/>
      <c r="E104" s="70"/>
      <c r="F104" s="14" t="s">
        <v>112</v>
      </c>
      <c r="G104" s="25">
        <v>70000</v>
      </c>
      <c r="H104" s="20"/>
      <c r="I104" s="20"/>
    </row>
    <row r="105" spans="2:9" ht="16.5" customHeight="1">
      <c r="B105" s="15"/>
      <c r="C105" s="16" t="s">
        <v>113</v>
      </c>
      <c r="D105" s="69"/>
      <c r="E105" s="69"/>
      <c r="F105" s="17" t="s">
        <v>114</v>
      </c>
      <c r="G105" s="26">
        <v>70000</v>
      </c>
      <c r="H105" s="20"/>
      <c r="I105" s="20"/>
    </row>
    <row r="106" spans="2:9" ht="16.5" customHeight="1">
      <c r="B106" s="18"/>
      <c r="C106" s="18"/>
      <c r="D106" s="68" t="s">
        <v>115</v>
      </c>
      <c r="E106" s="68"/>
      <c r="F106" s="19" t="s">
        <v>116</v>
      </c>
      <c r="G106" s="27">
        <v>70000</v>
      </c>
      <c r="H106" s="20"/>
      <c r="I106" s="20"/>
    </row>
    <row r="107" spans="2:9" ht="16.5" customHeight="1">
      <c r="B107" s="13" t="s">
        <v>117</v>
      </c>
      <c r="C107" s="13"/>
      <c r="D107" s="70"/>
      <c r="E107" s="70"/>
      <c r="F107" s="14" t="s">
        <v>118</v>
      </c>
      <c r="G107" s="25">
        <v>3912082.16</v>
      </c>
      <c r="H107" s="20"/>
      <c r="I107" s="20"/>
    </row>
    <row r="108" spans="2:9" ht="16.5" customHeight="1">
      <c r="B108" s="15"/>
      <c r="C108" s="16" t="s">
        <v>119</v>
      </c>
      <c r="D108" s="69"/>
      <c r="E108" s="69"/>
      <c r="F108" s="17" t="s">
        <v>120</v>
      </c>
      <c r="G108" s="26">
        <v>2072630.19</v>
      </c>
      <c r="H108" s="20"/>
      <c r="I108" s="20"/>
    </row>
    <row r="109" spans="2:9" ht="19.5" customHeight="1">
      <c r="B109" s="18"/>
      <c r="C109" s="18"/>
      <c r="D109" s="68" t="s">
        <v>121</v>
      </c>
      <c r="E109" s="68"/>
      <c r="F109" s="19" t="s">
        <v>122</v>
      </c>
      <c r="G109" s="27">
        <v>365000</v>
      </c>
      <c r="H109" s="20"/>
      <c r="I109" s="20"/>
    </row>
    <row r="110" spans="2:9" ht="16.5" customHeight="1">
      <c r="B110" s="18"/>
      <c r="C110" s="18"/>
      <c r="D110" s="68" t="s">
        <v>79</v>
      </c>
      <c r="E110" s="68"/>
      <c r="F110" s="19" t="s">
        <v>80</v>
      </c>
      <c r="G110" s="27">
        <v>71100</v>
      </c>
      <c r="H110" s="20"/>
      <c r="I110" s="20"/>
    </row>
    <row r="111" spans="2:9" ht="16.5" customHeight="1">
      <c r="B111" s="18"/>
      <c r="C111" s="18"/>
      <c r="D111" s="68" t="s">
        <v>10</v>
      </c>
      <c r="E111" s="68"/>
      <c r="F111" s="19" t="s">
        <v>11</v>
      </c>
      <c r="G111" s="27">
        <v>1101000</v>
      </c>
      <c r="H111" s="20"/>
      <c r="I111" s="20"/>
    </row>
    <row r="112" spans="2:9" ht="16.5" customHeight="1">
      <c r="B112" s="18"/>
      <c r="C112" s="18"/>
      <c r="D112" s="68" t="s">
        <v>12</v>
      </c>
      <c r="E112" s="68"/>
      <c r="F112" s="19" t="s">
        <v>13</v>
      </c>
      <c r="G112" s="27">
        <v>97200</v>
      </c>
      <c r="H112" s="20"/>
      <c r="I112" s="20"/>
    </row>
    <row r="113" spans="2:9" ht="16.5" customHeight="1">
      <c r="B113" s="18"/>
      <c r="C113" s="18"/>
      <c r="D113" s="68" t="s">
        <v>14</v>
      </c>
      <c r="E113" s="68"/>
      <c r="F113" s="19" t="s">
        <v>15</v>
      </c>
      <c r="G113" s="27">
        <v>219150</v>
      </c>
      <c r="H113" s="20"/>
      <c r="I113" s="20"/>
    </row>
    <row r="114" spans="2:9" ht="16.5" customHeight="1">
      <c r="B114" s="18"/>
      <c r="C114" s="18"/>
      <c r="D114" s="68" t="s">
        <v>16</v>
      </c>
      <c r="E114" s="68"/>
      <c r="F114" s="19" t="s">
        <v>17</v>
      </c>
      <c r="G114" s="27">
        <v>31200</v>
      </c>
      <c r="H114" s="20"/>
      <c r="I114" s="20"/>
    </row>
    <row r="115" spans="2:9" ht="16.5" customHeight="1">
      <c r="B115" s="18"/>
      <c r="C115" s="18"/>
      <c r="D115" s="68" t="s">
        <v>18</v>
      </c>
      <c r="E115" s="68"/>
      <c r="F115" s="19" t="s">
        <v>19</v>
      </c>
      <c r="G115" s="27">
        <v>87750</v>
      </c>
      <c r="H115" s="20"/>
      <c r="I115" s="20"/>
    </row>
    <row r="116" spans="2:9" ht="16.5" customHeight="1">
      <c r="B116" s="18"/>
      <c r="C116" s="18"/>
      <c r="D116" s="68" t="s">
        <v>123</v>
      </c>
      <c r="E116" s="68"/>
      <c r="F116" s="19" t="s">
        <v>124</v>
      </c>
      <c r="G116" s="27">
        <v>3200</v>
      </c>
      <c r="H116" s="20"/>
      <c r="I116" s="20"/>
    </row>
    <row r="117" spans="2:9" ht="16.5" customHeight="1">
      <c r="B117" s="18"/>
      <c r="C117" s="18"/>
      <c r="D117" s="68" t="s">
        <v>20</v>
      </c>
      <c r="E117" s="68"/>
      <c r="F117" s="19" t="s">
        <v>21</v>
      </c>
      <c r="G117" s="27">
        <v>18400</v>
      </c>
      <c r="H117" s="20"/>
      <c r="I117" s="20"/>
    </row>
    <row r="118" spans="2:9" ht="16.5" customHeight="1">
      <c r="B118" s="18"/>
      <c r="C118" s="18"/>
      <c r="D118" s="68" t="s">
        <v>22</v>
      </c>
      <c r="E118" s="68"/>
      <c r="F118" s="19" t="s">
        <v>23</v>
      </c>
      <c r="G118" s="27">
        <v>7420</v>
      </c>
      <c r="H118" s="20"/>
      <c r="I118" s="20"/>
    </row>
    <row r="119" spans="2:9" ht="16.5" customHeight="1">
      <c r="B119" s="18"/>
      <c r="C119" s="18"/>
      <c r="D119" s="68" t="s">
        <v>24</v>
      </c>
      <c r="E119" s="68"/>
      <c r="F119" s="19" t="s">
        <v>25</v>
      </c>
      <c r="G119" s="27">
        <v>9700</v>
      </c>
      <c r="H119" s="20"/>
      <c r="I119" s="20"/>
    </row>
    <row r="120" spans="2:9" ht="16.5" customHeight="1">
      <c r="B120" s="18"/>
      <c r="C120" s="18"/>
      <c r="D120" s="68" t="s">
        <v>85</v>
      </c>
      <c r="E120" s="68"/>
      <c r="F120" s="19" t="s">
        <v>86</v>
      </c>
      <c r="G120" s="27">
        <v>3710</v>
      </c>
      <c r="H120" s="20"/>
      <c r="I120" s="20"/>
    </row>
    <row r="121" spans="2:9" ht="16.5" customHeight="1">
      <c r="B121" s="18"/>
      <c r="C121" s="18"/>
      <c r="D121" s="68" t="s">
        <v>87</v>
      </c>
      <c r="E121" s="68"/>
      <c r="F121" s="19" t="s">
        <v>88</v>
      </c>
      <c r="G121" s="27">
        <v>2140</v>
      </c>
      <c r="H121" s="20"/>
      <c r="I121" s="20"/>
    </row>
    <row r="122" spans="2:9" ht="16.5" customHeight="1">
      <c r="B122" s="18"/>
      <c r="C122" s="18"/>
      <c r="D122" s="68" t="s">
        <v>26</v>
      </c>
      <c r="E122" s="68"/>
      <c r="F122" s="19" t="s">
        <v>27</v>
      </c>
      <c r="G122" s="27">
        <v>3565</v>
      </c>
      <c r="H122" s="20"/>
      <c r="I122" s="20"/>
    </row>
    <row r="123" spans="2:9" ht="16.5" customHeight="1">
      <c r="B123" s="18"/>
      <c r="C123" s="18"/>
      <c r="D123" s="68" t="s">
        <v>28</v>
      </c>
      <c r="E123" s="68"/>
      <c r="F123" s="19" t="s">
        <v>29</v>
      </c>
      <c r="G123" s="27">
        <v>52095.19</v>
      </c>
      <c r="H123" s="20"/>
      <c r="I123" s="20"/>
    </row>
    <row r="124" spans="2:9" ht="16.5" customHeight="1">
      <c r="B124" s="15"/>
      <c r="C124" s="16" t="s">
        <v>125</v>
      </c>
      <c r="D124" s="69"/>
      <c r="E124" s="69"/>
      <c r="F124" s="17" t="s">
        <v>126</v>
      </c>
      <c r="G124" s="26">
        <v>748542.93</v>
      </c>
      <c r="H124" s="20"/>
      <c r="I124" s="20"/>
    </row>
    <row r="125" spans="2:9" ht="30" customHeight="1">
      <c r="B125" s="18"/>
      <c r="C125" s="18"/>
      <c r="D125" s="68" t="s">
        <v>127</v>
      </c>
      <c r="E125" s="68"/>
      <c r="F125" s="19" t="s">
        <v>128</v>
      </c>
      <c r="G125" s="27">
        <v>80000</v>
      </c>
      <c r="H125" s="20"/>
      <c r="I125" s="20"/>
    </row>
    <row r="126" spans="2:9" ht="19.5" customHeight="1">
      <c r="B126" s="18"/>
      <c r="C126" s="18"/>
      <c r="D126" s="68" t="s">
        <v>121</v>
      </c>
      <c r="E126" s="68"/>
      <c r="F126" s="19" t="s">
        <v>122</v>
      </c>
      <c r="G126" s="27">
        <v>103000</v>
      </c>
      <c r="H126" s="20"/>
      <c r="I126" s="20"/>
    </row>
    <row r="127" spans="2:9" ht="16.5" customHeight="1">
      <c r="B127" s="18"/>
      <c r="C127" s="18"/>
      <c r="D127" s="68" t="s">
        <v>79</v>
      </c>
      <c r="E127" s="68"/>
      <c r="F127" s="19" t="s">
        <v>80</v>
      </c>
      <c r="G127" s="27">
        <v>22650</v>
      </c>
      <c r="H127" s="20"/>
      <c r="I127" s="20"/>
    </row>
    <row r="128" spans="2:9" ht="16.5" customHeight="1">
      <c r="B128" s="18"/>
      <c r="C128" s="18"/>
      <c r="D128" s="68" t="s">
        <v>10</v>
      </c>
      <c r="E128" s="68"/>
      <c r="F128" s="19" t="s">
        <v>11</v>
      </c>
      <c r="G128" s="27">
        <v>363500</v>
      </c>
      <c r="H128" s="20"/>
      <c r="I128" s="20"/>
    </row>
    <row r="129" spans="2:9" ht="16.5" customHeight="1">
      <c r="B129" s="18"/>
      <c r="C129" s="18"/>
      <c r="D129" s="68" t="s">
        <v>12</v>
      </c>
      <c r="E129" s="68"/>
      <c r="F129" s="19" t="s">
        <v>13</v>
      </c>
      <c r="G129" s="27">
        <v>30800</v>
      </c>
      <c r="H129" s="20"/>
      <c r="I129" s="20"/>
    </row>
    <row r="130" spans="2:9" ht="16.5" customHeight="1">
      <c r="B130" s="18"/>
      <c r="C130" s="18"/>
      <c r="D130" s="68" t="s">
        <v>14</v>
      </c>
      <c r="E130" s="68"/>
      <c r="F130" s="19" t="s">
        <v>15</v>
      </c>
      <c r="G130" s="27">
        <v>74850</v>
      </c>
      <c r="H130" s="20"/>
      <c r="I130" s="20"/>
    </row>
    <row r="131" spans="2:9" ht="16.5" customHeight="1">
      <c r="B131" s="18"/>
      <c r="C131" s="18"/>
      <c r="D131" s="68" t="s">
        <v>16</v>
      </c>
      <c r="E131" s="68"/>
      <c r="F131" s="19" t="s">
        <v>17</v>
      </c>
      <c r="G131" s="27">
        <v>10350</v>
      </c>
      <c r="H131" s="20"/>
      <c r="I131" s="20"/>
    </row>
    <row r="132" spans="2:9" ht="16.5" customHeight="1">
      <c r="B132" s="18"/>
      <c r="C132" s="18"/>
      <c r="D132" s="68" t="s">
        <v>18</v>
      </c>
      <c r="E132" s="68"/>
      <c r="F132" s="19" t="s">
        <v>19</v>
      </c>
      <c r="G132" s="27">
        <v>20000</v>
      </c>
      <c r="H132" s="20"/>
      <c r="I132" s="20"/>
    </row>
    <row r="133" spans="2:9" ht="16.5" customHeight="1">
      <c r="B133" s="18"/>
      <c r="C133" s="18"/>
      <c r="D133" s="68" t="s">
        <v>123</v>
      </c>
      <c r="E133" s="68"/>
      <c r="F133" s="19" t="s">
        <v>124</v>
      </c>
      <c r="G133" s="27">
        <v>3000</v>
      </c>
      <c r="H133" s="20"/>
      <c r="I133" s="20"/>
    </row>
    <row r="134" spans="2:9" ht="16.5" customHeight="1">
      <c r="B134" s="18"/>
      <c r="C134" s="18"/>
      <c r="D134" s="68" t="s">
        <v>20</v>
      </c>
      <c r="E134" s="68"/>
      <c r="F134" s="19" t="s">
        <v>21</v>
      </c>
      <c r="G134" s="27">
        <v>9000</v>
      </c>
      <c r="H134" s="20"/>
      <c r="I134" s="20"/>
    </row>
    <row r="135" spans="2:9" ht="16.5" customHeight="1">
      <c r="B135" s="18"/>
      <c r="C135" s="18"/>
      <c r="D135" s="68" t="s">
        <v>22</v>
      </c>
      <c r="E135" s="68"/>
      <c r="F135" s="19" t="s">
        <v>23</v>
      </c>
      <c r="G135" s="27">
        <v>2000</v>
      </c>
      <c r="H135" s="20"/>
      <c r="I135" s="20"/>
    </row>
    <row r="136" spans="2:9" ht="16.5" customHeight="1">
      <c r="B136" s="18"/>
      <c r="C136" s="18"/>
      <c r="D136" s="68" t="s">
        <v>24</v>
      </c>
      <c r="E136" s="68"/>
      <c r="F136" s="19" t="s">
        <v>25</v>
      </c>
      <c r="G136" s="27">
        <v>5500</v>
      </c>
      <c r="H136" s="20"/>
      <c r="I136" s="20"/>
    </row>
    <row r="137" spans="2:9" ht="16.5" customHeight="1">
      <c r="B137" s="18"/>
      <c r="C137" s="18"/>
      <c r="D137" s="68" t="s">
        <v>85</v>
      </c>
      <c r="E137" s="68"/>
      <c r="F137" s="19" t="s">
        <v>86</v>
      </c>
      <c r="G137" s="27">
        <v>3000</v>
      </c>
      <c r="H137" s="20"/>
      <c r="I137" s="20"/>
    </row>
    <row r="138" spans="2:9" ht="16.5" customHeight="1">
      <c r="B138" s="18"/>
      <c r="C138" s="18"/>
      <c r="D138" s="68" t="s">
        <v>87</v>
      </c>
      <c r="E138" s="68"/>
      <c r="F138" s="19" t="s">
        <v>88</v>
      </c>
      <c r="G138" s="27">
        <v>1000</v>
      </c>
      <c r="H138" s="20"/>
      <c r="I138" s="20"/>
    </row>
    <row r="139" spans="2:9" ht="16.5" customHeight="1">
      <c r="B139" s="18"/>
      <c r="C139" s="18"/>
      <c r="D139" s="68" t="s">
        <v>26</v>
      </c>
      <c r="E139" s="68"/>
      <c r="F139" s="19" t="s">
        <v>27</v>
      </c>
      <c r="G139" s="29">
        <v>800</v>
      </c>
      <c r="H139" s="20"/>
      <c r="I139" s="20"/>
    </row>
    <row r="140" spans="2:9" ht="16.5" customHeight="1">
      <c r="B140" s="18"/>
      <c r="C140" s="18"/>
      <c r="D140" s="68" t="s">
        <v>28</v>
      </c>
      <c r="E140" s="68"/>
      <c r="F140" s="19" t="s">
        <v>29</v>
      </c>
      <c r="G140" s="27">
        <v>19092.93</v>
      </c>
      <c r="H140" s="20"/>
      <c r="I140" s="20"/>
    </row>
    <row r="141" spans="2:9" ht="16.5" customHeight="1">
      <c r="B141" s="15"/>
      <c r="C141" s="16" t="s">
        <v>129</v>
      </c>
      <c r="D141" s="69"/>
      <c r="E141" s="69"/>
      <c r="F141" s="17" t="s">
        <v>130</v>
      </c>
      <c r="G141" s="26">
        <v>756519.32</v>
      </c>
      <c r="H141" s="20"/>
      <c r="I141" s="20"/>
    </row>
    <row r="142" spans="2:9" ht="16.5" customHeight="1">
      <c r="B142" s="18"/>
      <c r="C142" s="18"/>
      <c r="D142" s="68" t="s">
        <v>79</v>
      </c>
      <c r="E142" s="68"/>
      <c r="F142" s="19" t="s">
        <v>80</v>
      </c>
      <c r="G142" s="27">
        <v>28310</v>
      </c>
      <c r="H142" s="20"/>
      <c r="I142" s="20"/>
    </row>
    <row r="143" spans="2:9" ht="16.5" customHeight="1">
      <c r="B143" s="18"/>
      <c r="C143" s="18"/>
      <c r="D143" s="68" t="s">
        <v>131</v>
      </c>
      <c r="E143" s="68"/>
      <c r="F143" s="19" t="s">
        <v>132</v>
      </c>
      <c r="G143" s="27">
        <v>3000</v>
      </c>
      <c r="H143" s="20"/>
      <c r="I143" s="20"/>
    </row>
    <row r="144" spans="2:9" ht="16.5" customHeight="1">
      <c r="B144" s="18"/>
      <c r="C144" s="18"/>
      <c r="D144" s="68" t="s">
        <v>10</v>
      </c>
      <c r="E144" s="68"/>
      <c r="F144" s="19" t="s">
        <v>11</v>
      </c>
      <c r="G144" s="27">
        <v>493945</v>
      </c>
      <c r="H144" s="20"/>
      <c r="I144" s="20"/>
    </row>
    <row r="145" spans="2:9" ht="16.5" customHeight="1">
      <c r="B145" s="18"/>
      <c r="C145" s="18"/>
      <c r="D145" s="68" t="s">
        <v>12</v>
      </c>
      <c r="E145" s="68"/>
      <c r="F145" s="19" t="s">
        <v>13</v>
      </c>
      <c r="G145" s="27">
        <v>41000</v>
      </c>
      <c r="H145" s="20"/>
      <c r="I145" s="20"/>
    </row>
    <row r="146" spans="2:9" ht="16.5" customHeight="1">
      <c r="B146" s="18"/>
      <c r="C146" s="18"/>
      <c r="D146" s="68" t="s">
        <v>14</v>
      </c>
      <c r="E146" s="68"/>
      <c r="F146" s="19" t="s">
        <v>15</v>
      </c>
      <c r="G146" s="27">
        <v>98800</v>
      </c>
      <c r="H146" s="20"/>
      <c r="I146" s="20"/>
    </row>
    <row r="147" spans="2:9" ht="16.5" customHeight="1">
      <c r="B147" s="18"/>
      <c r="C147" s="18"/>
      <c r="D147" s="68" t="s">
        <v>16</v>
      </c>
      <c r="E147" s="68"/>
      <c r="F147" s="19" t="s">
        <v>17</v>
      </c>
      <c r="G147" s="27">
        <v>13785</v>
      </c>
      <c r="H147" s="20"/>
      <c r="I147" s="20"/>
    </row>
    <row r="148" spans="2:9" ht="16.5" customHeight="1">
      <c r="B148" s="18"/>
      <c r="C148" s="18"/>
      <c r="D148" s="68" t="s">
        <v>18</v>
      </c>
      <c r="E148" s="68"/>
      <c r="F148" s="19" t="s">
        <v>19</v>
      </c>
      <c r="G148" s="27">
        <v>32250</v>
      </c>
      <c r="H148" s="20"/>
      <c r="I148" s="20"/>
    </row>
    <row r="149" spans="2:9" ht="16.5" customHeight="1">
      <c r="B149" s="18"/>
      <c r="C149" s="18"/>
      <c r="D149" s="68" t="s">
        <v>123</v>
      </c>
      <c r="E149" s="68"/>
      <c r="F149" s="19" t="s">
        <v>124</v>
      </c>
      <c r="G149" s="27">
        <v>1300</v>
      </c>
      <c r="H149" s="20"/>
      <c r="I149" s="20"/>
    </row>
    <row r="150" spans="2:9" ht="16.5" customHeight="1">
      <c r="B150" s="18"/>
      <c r="C150" s="18"/>
      <c r="D150" s="68" t="s">
        <v>20</v>
      </c>
      <c r="E150" s="68"/>
      <c r="F150" s="19" t="s">
        <v>21</v>
      </c>
      <c r="G150" s="27">
        <v>8600</v>
      </c>
      <c r="H150" s="20"/>
      <c r="I150" s="20"/>
    </row>
    <row r="151" spans="2:9" ht="16.5" customHeight="1">
      <c r="B151" s="18"/>
      <c r="C151" s="18"/>
      <c r="D151" s="68" t="s">
        <v>22</v>
      </c>
      <c r="E151" s="68"/>
      <c r="F151" s="19" t="s">
        <v>23</v>
      </c>
      <c r="G151" s="27">
        <v>2580</v>
      </c>
      <c r="H151" s="20"/>
      <c r="I151" s="20"/>
    </row>
    <row r="152" spans="2:9" ht="16.5" customHeight="1">
      <c r="B152" s="18"/>
      <c r="C152" s="18"/>
      <c r="D152" s="68" t="s">
        <v>24</v>
      </c>
      <c r="E152" s="68"/>
      <c r="F152" s="19" t="s">
        <v>25</v>
      </c>
      <c r="G152" s="27">
        <v>4300</v>
      </c>
      <c r="H152" s="20"/>
      <c r="I152" s="20"/>
    </row>
    <row r="153" spans="2:9" ht="16.5" customHeight="1">
      <c r="B153" s="18"/>
      <c r="C153" s="18"/>
      <c r="D153" s="68" t="s">
        <v>85</v>
      </c>
      <c r="E153" s="68"/>
      <c r="F153" s="19" t="s">
        <v>86</v>
      </c>
      <c r="G153" s="27">
        <v>1290</v>
      </c>
      <c r="H153" s="20"/>
      <c r="I153" s="20"/>
    </row>
    <row r="154" spans="2:9" ht="16.5" customHeight="1">
      <c r="B154" s="18"/>
      <c r="C154" s="18"/>
      <c r="D154" s="68" t="s">
        <v>87</v>
      </c>
      <c r="E154" s="68"/>
      <c r="F154" s="19" t="s">
        <v>88</v>
      </c>
      <c r="G154" s="29">
        <v>860</v>
      </c>
      <c r="H154" s="20"/>
      <c r="I154" s="20"/>
    </row>
    <row r="155" spans="2:9" ht="16.5" customHeight="1">
      <c r="B155" s="18"/>
      <c r="C155" s="18"/>
      <c r="D155" s="68" t="s">
        <v>26</v>
      </c>
      <c r="E155" s="68"/>
      <c r="F155" s="19" t="s">
        <v>27</v>
      </c>
      <c r="G155" s="27">
        <v>1935</v>
      </c>
      <c r="H155" s="20"/>
      <c r="I155" s="20"/>
    </row>
    <row r="156" spans="2:9" ht="16.5" customHeight="1">
      <c r="B156" s="18"/>
      <c r="C156" s="18"/>
      <c r="D156" s="68" t="s">
        <v>28</v>
      </c>
      <c r="E156" s="68"/>
      <c r="F156" s="19" t="s">
        <v>29</v>
      </c>
      <c r="G156" s="27">
        <v>24564.32</v>
      </c>
      <c r="H156" s="20"/>
      <c r="I156" s="20"/>
    </row>
    <row r="157" spans="2:9" ht="16.5" customHeight="1">
      <c r="B157" s="15"/>
      <c r="C157" s="16" t="s">
        <v>133</v>
      </c>
      <c r="D157" s="69"/>
      <c r="E157" s="69"/>
      <c r="F157" s="17" t="s">
        <v>134</v>
      </c>
      <c r="G157" s="26">
        <v>123300</v>
      </c>
      <c r="H157" s="20"/>
      <c r="I157" s="20"/>
    </row>
    <row r="158" spans="2:9" ht="16.5" customHeight="1">
      <c r="B158" s="18"/>
      <c r="C158" s="18"/>
      <c r="D158" s="68" t="s">
        <v>24</v>
      </c>
      <c r="E158" s="68"/>
      <c r="F158" s="19" t="s">
        <v>25</v>
      </c>
      <c r="G158" s="27">
        <v>123300</v>
      </c>
      <c r="H158" s="20"/>
      <c r="I158" s="20"/>
    </row>
    <row r="159" spans="2:9" ht="16.5" customHeight="1">
      <c r="B159" s="15"/>
      <c r="C159" s="16" t="s">
        <v>135</v>
      </c>
      <c r="D159" s="69"/>
      <c r="E159" s="69"/>
      <c r="F159" s="17" t="s">
        <v>136</v>
      </c>
      <c r="G159" s="26">
        <v>16900</v>
      </c>
      <c r="H159" s="20"/>
      <c r="I159" s="20"/>
    </row>
    <row r="160" spans="2:9" ht="16.5" customHeight="1">
      <c r="B160" s="18"/>
      <c r="C160" s="18"/>
      <c r="D160" s="68" t="s">
        <v>24</v>
      </c>
      <c r="E160" s="68"/>
      <c r="F160" s="19" t="s">
        <v>25</v>
      </c>
      <c r="G160" s="27">
        <v>16900</v>
      </c>
      <c r="H160" s="20"/>
      <c r="I160" s="20"/>
    </row>
    <row r="161" spans="2:9" ht="16.5" customHeight="1">
      <c r="B161" s="15"/>
      <c r="C161" s="16" t="s">
        <v>137</v>
      </c>
      <c r="D161" s="69"/>
      <c r="E161" s="69"/>
      <c r="F161" s="17" t="s">
        <v>138</v>
      </c>
      <c r="G161" s="26">
        <v>155689.72</v>
      </c>
      <c r="H161" s="20"/>
      <c r="I161" s="20"/>
    </row>
    <row r="162" spans="2:9" ht="16.5" customHeight="1">
      <c r="B162" s="18"/>
      <c r="C162" s="18"/>
      <c r="D162" s="68" t="s">
        <v>10</v>
      </c>
      <c r="E162" s="68"/>
      <c r="F162" s="19" t="s">
        <v>11</v>
      </c>
      <c r="G162" s="27">
        <v>116224</v>
      </c>
      <c r="H162" s="20"/>
      <c r="I162" s="20"/>
    </row>
    <row r="163" spans="2:9" ht="16.5" customHeight="1">
      <c r="B163" s="18"/>
      <c r="C163" s="18"/>
      <c r="D163" s="68" t="s">
        <v>12</v>
      </c>
      <c r="E163" s="68"/>
      <c r="F163" s="19" t="s">
        <v>13</v>
      </c>
      <c r="G163" s="27">
        <v>9700</v>
      </c>
      <c r="H163" s="20"/>
      <c r="I163" s="20"/>
    </row>
    <row r="164" spans="2:9" ht="16.5" customHeight="1">
      <c r="B164" s="18"/>
      <c r="C164" s="18"/>
      <c r="D164" s="68" t="s">
        <v>14</v>
      </c>
      <c r="E164" s="68"/>
      <c r="F164" s="19" t="s">
        <v>15</v>
      </c>
      <c r="G164" s="27">
        <v>22050</v>
      </c>
      <c r="H164" s="20"/>
      <c r="I164" s="20"/>
    </row>
    <row r="165" spans="2:9" ht="16.5" customHeight="1">
      <c r="B165" s="18"/>
      <c r="C165" s="18"/>
      <c r="D165" s="68" t="s">
        <v>16</v>
      </c>
      <c r="E165" s="68"/>
      <c r="F165" s="19" t="s">
        <v>17</v>
      </c>
      <c r="G165" s="27">
        <v>3340</v>
      </c>
      <c r="H165" s="20"/>
      <c r="I165" s="20"/>
    </row>
    <row r="166" spans="2:9" ht="16.5" customHeight="1">
      <c r="B166" s="18"/>
      <c r="C166" s="18"/>
      <c r="D166" s="68" t="s">
        <v>28</v>
      </c>
      <c r="E166" s="68"/>
      <c r="F166" s="19" t="s">
        <v>29</v>
      </c>
      <c r="G166" s="27">
        <v>4375.72</v>
      </c>
      <c r="H166" s="20"/>
      <c r="I166" s="20"/>
    </row>
    <row r="167" spans="2:9" ht="39" customHeight="1">
      <c r="B167" s="15"/>
      <c r="C167" s="16" t="s">
        <v>139</v>
      </c>
      <c r="D167" s="69"/>
      <c r="E167" s="69"/>
      <c r="F167" s="17" t="s">
        <v>140</v>
      </c>
      <c r="G167" s="26">
        <v>18500</v>
      </c>
      <c r="H167" s="20"/>
      <c r="I167" s="20"/>
    </row>
    <row r="168" spans="2:9" ht="19.5" customHeight="1">
      <c r="B168" s="18"/>
      <c r="C168" s="18"/>
      <c r="D168" s="68" t="s">
        <v>121</v>
      </c>
      <c r="E168" s="68"/>
      <c r="F168" s="19" t="s">
        <v>122</v>
      </c>
      <c r="G168" s="27">
        <v>18500</v>
      </c>
      <c r="H168" s="20"/>
      <c r="I168" s="20"/>
    </row>
    <row r="169" spans="2:9" ht="16.5" customHeight="1">
      <c r="B169" s="15"/>
      <c r="C169" s="16" t="s">
        <v>141</v>
      </c>
      <c r="D169" s="69"/>
      <c r="E169" s="69"/>
      <c r="F169" s="17" t="s">
        <v>45</v>
      </c>
      <c r="G169" s="26">
        <v>20000</v>
      </c>
      <c r="H169" s="20"/>
      <c r="I169" s="20"/>
    </row>
    <row r="170" spans="2:9" ht="16.5" customHeight="1">
      <c r="B170" s="18"/>
      <c r="C170" s="18"/>
      <c r="D170" s="68" t="s">
        <v>28</v>
      </c>
      <c r="E170" s="68"/>
      <c r="F170" s="19" t="s">
        <v>29</v>
      </c>
      <c r="G170" s="27">
        <v>20000</v>
      </c>
      <c r="H170" s="20"/>
      <c r="I170" s="20"/>
    </row>
    <row r="171" spans="2:9" ht="16.5" customHeight="1">
      <c r="B171" s="13" t="s">
        <v>142</v>
      </c>
      <c r="C171" s="13"/>
      <c r="D171" s="70"/>
      <c r="E171" s="70"/>
      <c r="F171" s="14" t="s">
        <v>143</v>
      </c>
      <c r="G171" s="25">
        <v>56876.98</v>
      </c>
      <c r="H171" s="20"/>
      <c r="I171" s="20"/>
    </row>
    <row r="172" spans="2:9" ht="16.5" customHeight="1">
      <c r="B172" s="15"/>
      <c r="C172" s="16" t="s">
        <v>144</v>
      </c>
      <c r="D172" s="69"/>
      <c r="E172" s="69"/>
      <c r="F172" s="17" t="s">
        <v>145</v>
      </c>
      <c r="G172" s="26">
        <v>16876.98</v>
      </c>
      <c r="H172" s="20"/>
      <c r="I172" s="20"/>
    </row>
    <row r="173" spans="2:9" ht="16.5" customHeight="1">
      <c r="B173" s="18"/>
      <c r="C173" s="18"/>
      <c r="D173" s="68" t="s">
        <v>10</v>
      </c>
      <c r="E173" s="68"/>
      <c r="F173" s="19" t="s">
        <v>11</v>
      </c>
      <c r="G173" s="27">
        <v>7928.4</v>
      </c>
      <c r="H173" s="20"/>
      <c r="I173" s="20"/>
    </row>
    <row r="174" spans="2:9" ht="16.5" customHeight="1">
      <c r="B174" s="18"/>
      <c r="C174" s="18"/>
      <c r="D174" s="68" t="s">
        <v>12</v>
      </c>
      <c r="E174" s="68"/>
      <c r="F174" s="19" t="s">
        <v>13</v>
      </c>
      <c r="G174" s="29">
        <v>545</v>
      </c>
      <c r="H174" s="20"/>
      <c r="I174" s="20"/>
    </row>
    <row r="175" spans="2:9" ht="16.5" customHeight="1">
      <c r="B175" s="18"/>
      <c r="C175" s="18"/>
      <c r="D175" s="68" t="s">
        <v>14</v>
      </c>
      <c r="E175" s="68"/>
      <c r="F175" s="19" t="s">
        <v>15</v>
      </c>
      <c r="G175" s="27">
        <v>1249.5</v>
      </c>
      <c r="H175" s="20"/>
      <c r="I175" s="20"/>
    </row>
    <row r="176" spans="2:9" ht="16.5" customHeight="1">
      <c r="B176" s="18"/>
      <c r="C176" s="18"/>
      <c r="D176" s="68" t="s">
        <v>16</v>
      </c>
      <c r="E176" s="68"/>
      <c r="F176" s="19" t="s">
        <v>17</v>
      </c>
      <c r="G176" s="29">
        <v>180.6</v>
      </c>
      <c r="H176" s="20"/>
      <c r="I176" s="20"/>
    </row>
    <row r="177" spans="2:9" ht="16.5" customHeight="1">
      <c r="B177" s="18"/>
      <c r="C177" s="18"/>
      <c r="D177" s="68" t="s">
        <v>18</v>
      </c>
      <c r="E177" s="68"/>
      <c r="F177" s="19" t="s">
        <v>19</v>
      </c>
      <c r="G177" s="29">
        <v>200</v>
      </c>
      <c r="H177" s="20"/>
      <c r="I177" s="20"/>
    </row>
    <row r="178" spans="2:9" ht="16.5" customHeight="1">
      <c r="B178" s="18"/>
      <c r="C178" s="18"/>
      <c r="D178" s="68" t="s">
        <v>20</v>
      </c>
      <c r="E178" s="68"/>
      <c r="F178" s="19" t="s">
        <v>21</v>
      </c>
      <c r="G178" s="27">
        <v>6000</v>
      </c>
      <c r="H178" s="20"/>
      <c r="I178" s="20"/>
    </row>
    <row r="179" spans="2:9" ht="16.5" customHeight="1">
      <c r="B179" s="18"/>
      <c r="C179" s="18"/>
      <c r="D179" s="68" t="s">
        <v>24</v>
      </c>
      <c r="E179" s="68"/>
      <c r="F179" s="19" t="s">
        <v>25</v>
      </c>
      <c r="G179" s="29">
        <v>500</v>
      </c>
      <c r="H179" s="20"/>
      <c r="I179" s="20"/>
    </row>
    <row r="180" spans="2:9" ht="16.5" customHeight="1">
      <c r="B180" s="18"/>
      <c r="C180" s="18"/>
      <c r="D180" s="68" t="s">
        <v>28</v>
      </c>
      <c r="E180" s="68"/>
      <c r="F180" s="19" t="s">
        <v>29</v>
      </c>
      <c r="G180" s="29">
        <v>273.48</v>
      </c>
      <c r="H180" s="20"/>
      <c r="I180" s="20"/>
    </row>
    <row r="181" spans="2:9" ht="16.5" customHeight="1">
      <c r="B181" s="15"/>
      <c r="C181" s="16" t="s">
        <v>146</v>
      </c>
      <c r="D181" s="69"/>
      <c r="E181" s="69"/>
      <c r="F181" s="17" t="s">
        <v>147</v>
      </c>
      <c r="G181" s="26">
        <v>2000</v>
      </c>
      <c r="H181" s="20"/>
      <c r="I181" s="20"/>
    </row>
    <row r="182" spans="2:9" ht="16.5" customHeight="1">
      <c r="B182" s="18"/>
      <c r="C182" s="18"/>
      <c r="D182" s="68" t="s">
        <v>24</v>
      </c>
      <c r="E182" s="68"/>
      <c r="F182" s="19" t="s">
        <v>25</v>
      </c>
      <c r="G182" s="27">
        <v>2000</v>
      </c>
      <c r="H182" s="20"/>
      <c r="I182" s="20"/>
    </row>
    <row r="183" spans="2:9" ht="16.5" customHeight="1">
      <c r="B183" s="15"/>
      <c r="C183" s="16" t="s">
        <v>148</v>
      </c>
      <c r="D183" s="69"/>
      <c r="E183" s="69"/>
      <c r="F183" s="17" t="s">
        <v>149</v>
      </c>
      <c r="G183" s="26">
        <v>38000</v>
      </c>
      <c r="H183" s="20"/>
      <c r="I183" s="20"/>
    </row>
    <row r="184" spans="2:9" ht="16.5" customHeight="1">
      <c r="B184" s="18"/>
      <c r="C184" s="18"/>
      <c r="D184" s="68" t="s">
        <v>14</v>
      </c>
      <c r="E184" s="68"/>
      <c r="F184" s="19" t="s">
        <v>15</v>
      </c>
      <c r="G184" s="29">
        <v>570</v>
      </c>
      <c r="H184" s="20"/>
      <c r="I184" s="20"/>
    </row>
    <row r="185" spans="2:9" ht="16.5" customHeight="1">
      <c r="B185" s="18"/>
      <c r="C185" s="18"/>
      <c r="D185" s="68" t="s">
        <v>16</v>
      </c>
      <c r="E185" s="68"/>
      <c r="F185" s="19" t="s">
        <v>17</v>
      </c>
      <c r="G185" s="29">
        <v>100</v>
      </c>
      <c r="H185" s="20"/>
      <c r="I185" s="20"/>
    </row>
    <row r="186" spans="2:9" ht="16.5" customHeight="1">
      <c r="B186" s="18"/>
      <c r="C186" s="18"/>
      <c r="D186" s="68" t="s">
        <v>81</v>
      </c>
      <c r="E186" s="68"/>
      <c r="F186" s="19" t="s">
        <v>82</v>
      </c>
      <c r="G186" s="27">
        <v>17000</v>
      </c>
      <c r="H186" s="20"/>
      <c r="I186" s="20"/>
    </row>
    <row r="187" spans="2:9" ht="16.5" customHeight="1">
      <c r="B187" s="18"/>
      <c r="C187" s="18"/>
      <c r="D187" s="68" t="s">
        <v>18</v>
      </c>
      <c r="E187" s="68"/>
      <c r="F187" s="19" t="s">
        <v>19</v>
      </c>
      <c r="G187" s="27">
        <v>8930</v>
      </c>
      <c r="H187" s="20"/>
      <c r="I187" s="20"/>
    </row>
    <row r="188" spans="2:9" ht="16.5" customHeight="1">
      <c r="B188" s="18"/>
      <c r="C188" s="18"/>
      <c r="D188" s="68" t="s">
        <v>24</v>
      </c>
      <c r="E188" s="68"/>
      <c r="F188" s="19" t="s">
        <v>25</v>
      </c>
      <c r="G188" s="27">
        <v>11400</v>
      </c>
      <c r="H188" s="20"/>
      <c r="I188" s="20"/>
    </row>
    <row r="189" spans="2:9" ht="16.5" customHeight="1">
      <c r="B189" s="13" t="s">
        <v>150</v>
      </c>
      <c r="C189" s="13"/>
      <c r="D189" s="70"/>
      <c r="E189" s="70"/>
      <c r="F189" s="14" t="s">
        <v>151</v>
      </c>
      <c r="G189" s="25">
        <v>595673</v>
      </c>
      <c r="H189" s="20"/>
      <c r="I189" s="20"/>
    </row>
    <row r="190" spans="2:9" ht="16.5" customHeight="1">
      <c r="B190" s="15"/>
      <c r="C190" s="16" t="s">
        <v>152</v>
      </c>
      <c r="D190" s="69"/>
      <c r="E190" s="69"/>
      <c r="F190" s="17" t="s">
        <v>153</v>
      </c>
      <c r="G190" s="26">
        <v>6720</v>
      </c>
      <c r="H190" s="20"/>
      <c r="I190" s="20"/>
    </row>
    <row r="191" spans="2:9" ht="16.5" customHeight="1">
      <c r="B191" s="18"/>
      <c r="C191" s="18"/>
      <c r="D191" s="68" t="s">
        <v>24</v>
      </c>
      <c r="E191" s="68"/>
      <c r="F191" s="19" t="s">
        <v>25</v>
      </c>
      <c r="G191" s="27">
        <v>6720</v>
      </c>
      <c r="H191" s="20"/>
      <c r="I191" s="20"/>
    </row>
    <row r="192" spans="2:9" ht="30" customHeight="1">
      <c r="B192" s="15"/>
      <c r="C192" s="16" t="s">
        <v>154</v>
      </c>
      <c r="D192" s="69"/>
      <c r="E192" s="69"/>
      <c r="F192" s="17" t="s">
        <v>155</v>
      </c>
      <c r="G192" s="26">
        <v>4700</v>
      </c>
      <c r="H192" s="20"/>
      <c r="I192" s="20"/>
    </row>
    <row r="193" spans="2:9" ht="16.5" customHeight="1">
      <c r="B193" s="18"/>
      <c r="C193" s="18"/>
      <c r="D193" s="68" t="s">
        <v>156</v>
      </c>
      <c r="E193" s="68"/>
      <c r="F193" s="19" t="s">
        <v>157</v>
      </c>
      <c r="G193" s="27">
        <v>4700</v>
      </c>
      <c r="H193" s="20"/>
      <c r="I193" s="20"/>
    </row>
    <row r="194" spans="2:9" ht="19.5" customHeight="1">
      <c r="B194" s="15"/>
      <c r="C194" s="16" t="s">
        <v>158</v>
      </c>
      <c r="D194" s="69"/>
      <c r="E194" s="69"/>
      <c r="F194" s="17" t="s">
        <v>159</v>
      </c>
      <c r="G194" s="26">
        <v>180400</v>
      </c>
      <c r="H194" s="20"/>
      <c r="I194" s="20"/>
    </row>
    <row r="195" spans="2:9" ht="16.5" customHeight="1">
      <c r="B195" s="18"/>
      <c r="C195" s="18"/>
      <c r="D195" s="68" t="s">
        <v>160</v>
      </c>
      <c r="E195" s="68"/>
      <c r="F195" s="19" t="s">
        <v>161</v>
      </c>
      <c r="G195" s="27">
        <v>30400</v>
      </c>
      <c r="H195" s="20"/>
      <c r="I195" s="20"/>
    </row>
    <row r="196" spans="2:9" ht="19.5" customHeight="1">
      <c r="B196" s="18"/>
      <c r="C196" s="18"/>
      <c r="D196" s="68" t="s">
        <v>162</v>
      </c>
      <c r="E196" s="68"/>
      <c r="F196" s="19" t="s">
        <v>163</v>
      </c>
      <c r="G196" s="27">
        <v>150000</v>
      </c>
      <c r="H196" s="20"/>
      <c r="I196" s="20"/>
    </row>
    <row r="197" spans="2:9" ht="16.5" customHeight="1">
      <c r="B197" s="15"/>
      <c r="C197" s="16" t="s">
        <v>164</v>
      </c>
      <c r="D197" s="69"/>
      <c r="E197" s="69"/>
      <c r="F197" s="17" t="s">
        <v>165</v>
      </c>
      <c r="G197" s="26">
        <v>29600</v>
      </c>
      <c r="H197" s="20"/>
      <c r="I197" s="20"/>
    </row>
    <row r="198" spans="2:9" ht="16.5" customHeight="1">
      <c r="B198" s="18"/>
      <c r="C198" s="18"/>
      <c r="D198" s="68" t="s">
        <v>160</v>
      </c>
      <c r="E198" s="68"/>
      <c r="F198" s="19" t="s">
        <v>161</v>
      </c>
      <c r="G198" s="27">
        <v>29600</v>
      </c>
      <c r="H198" s="20"/>
      <c r="I198" s="20"/>
    </row>
    <row r="199" spans="2:9" ht="16.5" customHeight="1">
      <c r="B199" s="15"/>
      <c r="C199" s="16" t="s">
        <v>166</v>
      </c>
      <c r="D199" s="69"/>
      <c r="E199" s="69"/>
      <c r="F199" s="17" t="s">
        <v>167</v>
      </c>
      <c r="G199" s="26">
        <v>306253</v>
      </c>
      <c r="H199" s="20"/>
      <c r="I199" s="20"/>
    </row>
    <row r="200" spans="2:9" ht="16.5" customHeight="1">
      <c r="B200" s="18"/>
      <c r="C200" s="18"/>
      <c r="D200" s="68" t="s">
        <v>79</v>
      </c>
      <c r="E200" s="68"/>
      <c r="F200" s="19" t="s">
        <v>80</v>
      </c>
      <c r="G200" s="27">
        <v>1000</v>
      </c>
      <c r="H200" s="20"/>
      <c r="I200" s="20"/>
    </row>
    <row r="201" spans="2:9" ht="16.5" customHeight="1">
      <c r="B201" s="18"/>
      <c r="C201" s="18"/>
      <c r="D201" s="68" t="s">
        <v>10</v>
      </c>
      <c r="E201" s="68"/>
      <c r="F201" s="19" t="s">
        <v>11</v>
      </c>
      <c r="G201" s="27">
        <v>210000</v>
      </c>
      <c r="H201" s="20"/>
      <c r="I201" s="20"/>
    </row>
    <row r="202" spans="2:9" ht="16.5" customHeight="1">
      <c r="B202" s="18"/>
      <c r="C202" s="18"/>
      <c r="D202" s="68" t="s">
        <v>12</v>
      </c>
      <c r="E202" s="68"/>
      <c r="F202" s="19" t="s">
        <v>13</v>
      </c>
      <c r="G202" s="27">
        <v>15684</v>
      </c>
      <c r="H202" s="20"/>
      <c r="I202" s="20"/>
    </row>
    <row r="203" spans="2:9" ht="16.5" customHeight="1">
      <c r="B203" s="18"/>
      <c r="C203" s="18"/>
      <c r="D203" s="68" t="s">
        <v>14</v>
      </c>
      <c r="E203" s="68"/>
      <c r="F203" s="19" t="s">
        <v>15</v>
      </c>
      <c r="G203" s="27">
        <v>30540</v>
      </c>
      <c r="H203" s="20"/>
      <c r="I203" s="20"/>
    </row>
    <row r="204" spans="2:9" ht="16.5" customHeight="1">
      <c r="B204" s="18"/>
      <c r="C204" s="18"/>
      <c r="D204" s="68" t="s">
        <v>16</v>
      </c>
      <c r="E204" s="68"/>
      <c r="F204" s="19" t="s">
        <v>17</v>
      </c>
      <c r="G204" s="27">
        <v>4050</v>
      </c>
      <c r="H204" s="20"/>
      <c r="I204" s="20"/>
    </row>
    <row r="205" spans="2:9" ht="16.5" customHeight="1">
      <c r="B205" s="18"/>
      <c r="C205" s="18"/>
      <c r="D205" s="68" t="s">
        <v>18</v>
      </c>
      <c r="E205" s="68"/>
      <c r="F205" s="19" t="s">
        <v>19</v>
      </c>
      <c r="G205" s="27">
        <v>15000</v>
      </c>
      <c r="H205" s="20"/>
      <c r="I205" s="20"/>
    </row>
    <row r="206" spans="2:9" ht="16.5" customHeight="1">
      <c r="B206" s="18"/>
      <c r="C206" s="18"/>
      <c r="D206" s="68" t="s">
        <v>20</v>
      </c>
      <c r="E206" s="68"/>
      <c r="F206" s="19" t="s">
        <v>21</v>
      </c>
      <c r="G206" s="27">
        <v>1700</v>
      </c>
      <c r="H206" s="20"/>
      <c r="I206" s="20"/>
    </row>
    <row r="207" spans="2:9" ht="16.5" customHeight="1">
      <c r="B207" s="18"/>
      <c r="C207" s="18"/>
      <c r="D207" s="68" t="s">
        <v>83</v>
      </c>
      <c r="E207" s="68"/>
      <c r="F207" s="19" t="s">
        <v>84</v>
      </c>
      <c r="G207" s="29">
        <v>50</v>
      </c>
      <c r="H207" s="20"/>
      <c r="I207" s="20"/>
    </row>
    <row r="208" spans="2:9" ht="16.5" customHeight="1">
      <c r="B208" s="18"/>
      <c r="C208" s="18"/>
      <c r="D208" s="68" t="s">
        <v>24</v>
      </c>
      <c r="E208" s="68"/>
      <c r="F208" s="19" t="s">
        <v>25</v>
      </c>
      <c r="G208" s="27">
        <v>17000</v>
      </c>
      <c r="H208" s="20"/>
      <c r="I208" s="20"/>
    </row>
    <row r="209" spans="2:9" ht="16.5" customHeight="1">
      <c r="B209" s="18"/>
      <c r="C209" s="18"/>
      <c r="D209" s="68" t="s">
        <v>85</v>
      </c>
      <c r="E209" s="68"/>
      <c r="F209" s="19" t="s">
        <v>86</v>
      </c>
      <c r="G209" s="27">
        <v>1700</v>
      </c>
      <c r="H209" s="20"/>
      <c r="I209" s="20"/>
    </row>
    <row r="210" spans="2:9" ht="16.5" customHeight="1">
      <c r="B210" s="18"/>
      <c r="C210" s="18"/>
      <c r="D210" s="68" t="s">
        <v>87</v>
      </c>
      <c r="E210" s="68"/>
      <c r="F210" s="19" t="s">
        <v>88</v>
      </c>
      <c r="G210" s="27">
        <v>1000</v>
      </c>
      <c r="H210" s="20"/>
      <c r="I210" s="20"/>
    </row>
    <row r="211" spans="2:9" ht="16.5" customHeight="1">
      <c r="B211" s="18"/>
      <c r="C211" s="18"/>
      <c r="D211" s="68" t="s">
        <v>26</v>
      </c>
      <c r="E211" s="68"/>
      <c r="F211" s="19" t="s">
        <v>27</v>
      </c>
      <c r="G211" s="27">
        <v>1000</v>
      </c>
      <c r="H211" s="20"/>
      <c r="I211" s="20"/>
    </row>
    <row r="212" spans="2:9" ht="16.5" customHeight="1">
      <c r="B212" s="18"/>
      <c r="C212" s="18"/>
      <c r="D212" s="68" t="s">
        <v>28</v>
      </c>
      <c r="E212" s="68"/>
      <c r="F212" s="19" t="s">
        <v>29</v>
      </c>
      <c r="G212" s="27">
        <v>3829</v>
      </c>
      <c r="H212" s="20"/>
      <c r="I212" s="20"/>
    </row>
    <row r="213" spans="2:9" ht="16.5" customHeight="1">
      <c r="B213" s="18"/>
      <c r="C213" s="18"/>
      <c r="D213" s="68" t="s">
        <v>30</v>
      </c>
      <c r="E213" s="68"/>
      <c r="F213" s="19" t="s">
        <v>31</v>
      </c>
      <c r="G213" s="29">
        <v>200</v>
      </c>
      <c r="H213" s="20"/>
      <c r="I213" s="20"/>
    </row>
    <row r="214" spans="2:9" ht="16.5" customHeight="1">
      <c r="B214" s="18"/>
      <c r="C214" s="18"/>
      <c r="D214" s="68" t="s">
        <v>91</v>
      </c>
      <c r="E214" s="68"/>
      <c r="F214" s="19" t="s">
        <v>92</v>
      </c>
      <c r="G214" s="27">
        <v>3500</v>
      </c>
      <c r="H214" s="20"/>
      <c r="I214" s="20"/>
    </row>
    <row r="215" spans="2:9" ht="16.5" customHeight="1">
      <c r="B215" s="15"/>
      <c r="C215" s="16" t="s">
        <v>168</v>
      </c>
      <c r="D215" s="69"/>
      <c r="E215" s="69"/>
      <c r="F215" s="17" t="s">
        <v>169</v>
      </c>
      <c r="G215" s="26">
        <v>68000</v>
      </c>
      <c r="H215" s="20"/>
      <c r="I215" s="20"/>
    </row>
    <row r="216" spans="2:9" ht="16.5" customHeight="1">
      <c r="B216" s="18"/>
      <c r="C216" s="18"/>
      <c r="D216" s="68" t="s">
        <v>160</v>
      </c>
      <c r="E216" s="68"/>
      <c r="F216" s="19" t="s">
        <v>161</v>
      </c>
      <c r="G216" s="27">
        <v>68000</v>
      </c>
      <c r="H216" s="20"/>
      <c r="I216" s="20"/>
    </row>
    <row r="217" spans="2:9" ht="16.5" customHeight="1">
      <c r="B217" s="13" t="s">
        <v>170</v>
      </c>
      <c r="C217" s="13"/>
      <c r="D217" s="70"/>
      <c r="E217" s="70"/>
      <c r="F217" s="14" t="s">
        <v>171</v>
      </c>
      <c r="G217" s="25">
        <v>42280</v>
      </c>
      <c r="H217" s="20"/>
      <c r="I217" s="20"/>
    </row>
    <row r="218" spans="2:9" ht="16.5" customHeight="1">
      <c r="B218" s="15"/>
      <c r="C218" s="16" t="s">
        <v>172</v>
      </c>
      <c r="D218" s="69"/>
      <c r="E218" s="69"/>
      <c r="F218" s="17" t="s">
        <v>173</v>
      </c>
      <c r="G218" s="26">
        <v>37580</v>
      </c>
      <c r="H218" s="20"/>
      <c r="I218" s="20"/>
    </row>
    <row r="219" spans="2:9" ht="16.5" customHeight="1">
      <c r="B219" s="18"/>
      <c r="C219" s="18"/>
      <c r="D219" s="68" t="s">
        <v>10</v>
      </c>
      <c r="E219" s="68"/>
      <c r="F219" s="19" t="s">
        <v>11</v>
      </c>
      <c r="G219" s="27">
        <v>30000</v>
      </c>
      <c r="H219" s="20"/>
      <c r="I219" s="20"/>
    </row>
    <row r="220" spans="2:9" ht="16.5" customHeight="1">
      <c r="B220" s="18"/>
      <c r="C220" s="18"/>
      <c r="D220" s="68" t="s">
        <v>14</v>
      </c>
      <c r="E220" s="68"/>
      <c r="F220" s="19" t="s">
        <v>15</v>
      </c>
      <c r="G220" s="27">
        <v>6530</v>
      </c>
      <c r="H220" s="20"/>
      <c r="I220" s="20"/>
    </row>
    <row r="221" spans="2:9" ht="16.5" customHeight="1">
      <c r="B221" s="18"/>
      <c r="C221" s="18"/>
      <c r="D221" s="68" t="s">
        <v>16</v>
      </c>
      <c r="E221" s="68"/>
      <c r="F221" s="19" t="s">
        <v>17</v>
      </c>
      <c r="G221" s="27">
        <v>1050</v>
      </c>
      <c r="H221" s="20"/>
      <c r="I221" s="20"/>
    </row>
    <row r="222" spans="2:9" ht="16.5" customHeight="1">
      <c r="B222" s="15"/>
      <c r="C222" s="16" t="s">
        <v>174</v>
      </c>
      <c r="D222" s="69"/>
      <c r="E222" s="69"/>
      <c r="F222" s="17" t="s">
        <v>175</v>
      </c>
      <c r="G222" s="26">
        <v>3000</v>
      </c>
      <c r="H222" s="20"/>
      <c r="I222" s="20"/>
    </row>
    <row r="223" spans="2:9" ht="16.5" customHeight="1">
      <c r="B223" s="18"/>
      <c r="C223" s="18"/>
      <c r="D223" s="68" t="s">
        <v>131</v>
      </c>
      <c r="E223" s="68"/>
      <c r="F223" s="19" t="s">
        <v>132</v>
      </c>
      <c r="G223" s="27">
        <v>3000</v>
      </c>
      <c r="H223" s="20"/>
      <c r="I223" s="20"/>
    </row>
    <row r="224" spans="2:9" ht="16.5" customHeight="1">
      <c r="B224" s="15"/>
      <c r="C224" s="16" t="s">
        <v>176</v>
      </c>
      <c r="D224" s="69"/>
      <c r="E224" s="69"/>
      <c r="F224" s="17" t="s">
        <v>45</v>
      </c>
      <c r="G224" s="26">
        <v>1700</v>
      </c>
      <c r="H224" s="20"/>
      <c r="I224" s="20"/>
    </row>
    <row r="225" spans="2:9" ht="16.5" customHeight="1">
      <c r="B225" s="18"/>
      <c r="C225" s="18"/>
      <c r="D225" s="68" t="s">
        <v>28</v>
      </c>
      <c r="E225" s="68"/>
      <c r="F225" s="19" t="s">
        <v>29</v>
      </c>
      <c r="G225" s="27">
        <v>1700</v>
      </c>
      <c r="H225" s="20"/>
      <c r="I225" s="20"/>
    </row>
    <row r="226" spans="2:9" ht="16.5" customHeight="1">
      <c r="B226" s="13" t="s">
        <v>177</v>
      </c>
      <c r="C226" s="13"/>
      <c r="D226" s="70"/>
      <c r="E226" s="70"/>
      <c r="F226" s="14" t="s">
        <v>178</v>
      </c>
      <c r="G226" s="25">
        <v>18472</v>
      </c>
      <c r="H226" s="20"/>
      <c r="I226" s="20"/>
    </row>
    <row r="227" spans="2:9" ht="16.5" customHeight="1">
      <c r="B227" s="15"/>
      <c r="C227" s="16" t="s">
        <v>179</v>
      </c>
      <c r="D227" s="69"/>
      <c r="E227" s="69"/>
      <c r="F227" s="17" t="s">
        <v>180</v>
      </c>
      <c r="G227" s="26">
        <v>18472</v>
      </c>
      <c r="H227" s="20"/>
      <c r="I227" s="20"/>
    </row>
    <row r="228" spans="2:9" ht="16.5" customHeight="1">
      <c r="B228" s="18"/>
      <c r="C228" s="18"/>
      <c r="D228" s="68" t="s">
        <v>10</v>
      </c>
      <c r="E228" s="68"/>
      <c r="F228" s="19" t="s">
        <v>11</v>
      </c>
      <c r="G228" s="27">
        <v>15000</v>
      </c>
      <c r="H228" s="20"/>
      <c r="I228" s="20"/>
    </row>
    <row r="229" spans="2:9" ht="16.5" customHeight="1">
      <c r="B229" s="18"/>
      <c r="C229" s="18"/>
      <c r="D229" s="68" t="s">
        <v>14</v>
      </c>
      <c r="E229" s="68"/>
      <c r="F229" s="19" t="s">
        <v>15</v>
      </c>
      <c r="G229" s="27">
        <v>2057</v>
      </c>
      <c r="H229" s="20"/>
      <c r="I229" s="20"/>
    </row>
    <row r="230" spans="2:9" ht="16.5" customHeight="1">
      <c r="B230" s="18"/>
      <c r="C230" s="18"/>
      <c r="D230" s="68" t="s">
        <v>16</v>
      </c>
      <c r="E230" s="68"/>
      <c r="F230" s="19" t="s">
        <v>17</v>
      </c>
      <c r="G230" s="29">
        <v>368</v>
      </c>
      <c r="H230" s="20"/>
      <c r="I230" s="20"/>
    </row>
    <row r="231" spans="2:9" ht="16.5" customHeight="1">
      <c r="B231" s="18"/>
      <c r="C231" s="18"/>
      <c r="D231" s="68" t="s">
        <v>28</v>
      </c>
      <c r="E231" s="68"/>
      <c r="F231" s="19" t="s">
        <v>29</v>
      </c>
      <c r="G231" s="29">
        <v>547</v>
      </c>
      <c r="H231" s="20"/>
      <c r="I231" s="20"/>
    </row>
    <row r="232" spans="2:9" ht="16.5" customHeight="1">
      <c r="B232" s="18"/>
      <c r="C232" s="18"/>
      <c r="D232" s="68" t="s">
        <v>91</v>
      </c>
      <c r="E232" s="68"/>
      <c r="F232" s="19" t="s">
        <v>92</v>
      </c>
      <c r="G232" s="29">
        <v>500</v>
      </c>
      <c r="H232" s="20"/>
      <c r="I232" s="20"/>
    </row>
    <row r="233" spans="2:9" ht="16.5" customHeight="1">
      <c r="B233" s="13" t="s">
        <v>181</v>
      </c>
      <c r="C233" s="13"/>
      <c r="D233" s="70"/>
      <c r="E233" s="70"/>
      <c r="F233" s="14" t="s">
        <v>182</v>
      </c>
      <c r="G233" s="25">
        <v>577000</v>
      </c>
      <c r="H233" s="20"/>
      <c r="I233" s="20"/>
    </row>
    <row r="234" spans="2:9" ht="16.5" customHeight="1">
      <c r="B234" s="15"/>
      <c r="C234" s="16" t="s">
        <v>183</v>
      </c>
      <c r="D234" s="69"/>
      <c r="E234" s="69"/>
      <c r="F234" s="17" t="s">
        <v>184</v>
      </c>
      <c r="G234" s="26">
        <v>213000</v>
      </c>
      <c r="H234" s="20"/>
      <c r="I234" s="20"/>
    </row>
    <row r="235" spans="2:9" ht="16.5" customHeight="1">
      <c r="B235" s="18"/>
      <c r="C235" s="18"/>
      <c r="D235" s="68" t="s">
        <v>18</v>
      </c>
      <c r="E235" s="68"/>
      <c r="F235" s="19" t="s">
        <v>19</v>
      </c>
      <c r="G235" s="27">
        <v>11000</v>
      </c>
      <c r="H235" s="20"/>
      <c r="I235" s="20"/>
    </row>
    <row r="236" spans="2:9" ht="16.5" customHeight="1">
      <c r="B236" s="18"/>
      <c r="C236" s="18"/>
      <c r="D236" s="68" t="s">
        <v>24</v>
      </c>
      <c r="E236" s="68"/>
      <c r="F236" s="19" t="s">
        <v>25</v>
      </c>
      <c r="G236" s="27">
        <v>200000</v>
      </c>
      <c r="H236" s="20"/>
      <c r="I236" s="20"/>
    </row>
    <row r="237" spans="2:9" ht="16.5" customHeight="1">
      <c r="B237" s="18"/>
      <c r="C237" s="18"/>
      <c r="D237" s="68" t="s">
        <v>91</v>
      </c>
      <c r="E237" s="68"/>
      <c r="F237" s="19" t="s">
        <v>92</v>
      </c>
      <c r="G237" s="27">
        <v>2000</v>
      </c>
      <c r="H237" s="20"/>
      <c r="I237" s="20"/>
    </row>
    <row r="238" spans="2:9" ht="16.5" customHeight="1">
      <c r="B238" s="15"/>
      <c r="C238" s="16" t="s">
        <v>185</v>
      </c>
      <c r="D238" s="69"/>
      <c r="E238" s="69"/>
      <c r="F238" s="17" t="s">
        <v>186</v>
      </c>
      <c r="G238" s="26">
        <v>200000</v>
      </c>
      <c r="H238" s="20"/>
      <c r="I238" s="20"/>
    </row>
    <row r="239" spans="2:9" ht="16.5" customHeight="1">
      <c r="B239" s="18"/>
      <c r="C239" s="18"/>
      <c r="D239" s="68" t="s">
        <v>34</v>
      </c>
      <c r="E239" s="68"/>
      <c r="F239" s="19" t="s">
        <v>35</v>
      </c>
      <c r="G239" s="27">
        <v>200000</v>
      </c>
      <c r="H239" s="20"/>
      <c r="I239" s="20"/>
    </row>
    <row r="240" spans="2:9" ht="16.5" customHeight="1">
      <c r="B240" s="15"/>
      <c r="C240" s="16" t="s">
        <v>187</v>
      </c>
      <c r="D240" s="69"/>
      <c r="E240" s="69"/>
      <c r="F240" s="17" t="s">
        <v>188</v>
      </c>
      <c r="G240" s="26">
        <v>105000</v>
      </c>
      <c r="H240" s="20"/>
      <c r="I240" s="20"/>
    </row>
    <row r="241" spans="2:9" ht="16.5" customHeight="1">
      <c r="B241" s="18"/>
      <c r="C241" s="18"/>
      <c r="D241" s="68" t="s">
        <v>20</v>
      </c>
      <c r="E241" s="68"/>
      <c r="F241" s="19" t="s">
        <v>21</v>
      </c>
      <c r="G241" s="27">
        <v>80000</v>
      </c>
      <c r="H241" s="20"/>
      <c r="I241" s="20"/>
    </row>
    <row r="242" spans="2:9" ht="16.5" customHeight="1">
      <c r="B242" s="18"/>
      <c r="C242" s="18"/>
      <c r="D242" s="68" t="s">
        <v>22</v>
      </c>
      <c r="E242" s="68"/>
      <c r="F242" s="19" t="s">
        <v>23</v>
      </c>
      <c r="G242" s="27">
        <v>24000</v>
      </c>
      <c r="H242" s="20"/>
      <c r="I242" s="20"/>
    </row>
    <row r="243" spans="2:9" ht="16.5" customHeight="1">
      <c r="B243" s="18"/>
      <c r="C243" s="18"/>
      <c r="D243" s="68" t="s">
        <v>24</v>
      </c>
      <c r="E243" s="68"/>
      <c r="F243" s="19" t="s">
        <v>25</v>
      </c>
      <c r="G243" s="27">
        <v>1000</v>
      </c>
      <c r="H243" s="20"/>
      <c r="I243" s="20"/>
    </row>
    <row r="244" spans="2:9" ht="16.5" customHeight="1">
      <c r="B244" s="15"/>
      <c r="C244" s="16" t="s">
        <v>189</v>
      </c>
      <c r="D244" s="69"/>
      <c r="E244" s="69"/>
      <c r="F244" s="17" t="s">
        <v>45</v>
      </c>
      <c r="G244" s="26">
        <v>59000</v>
      </c>
      <c r="H244" s="20"/>
      <c r="I244" s="20"/>
    </row>
    <row r="245" spans="2:9" ht="16.5" customHeight="1">
      <c r="B245" s="18"/>
      <c r="C245" s="18"/>
      <c r="D245" s="68" t="s">
        <v>18</v>
      </c>
      <c r="E245" s="68"/>
      <c r="F245" s="19" t="s">
        <v>19</v>
      </c>
      <c r="G245" s="27">
        <v>15000</v>
      </c>
      <c r="H245" s="20"/>
      <c r="I245" s="20"/>
    </row>
    <row r="246" spans="2:9" ht="16.5" customHeight="1">
      <c r="B246" s="18"/>
      <c r="C246" s="18"/>
      <c r="D246" s="68" t="s">
        <v>20</v>
      </c>
      <c r="E246" s="68"/>
      <c r="F246" s="19" t="s">
        <v>21</v>
      </c>
      <c r="G246" s="27">
        <v>4000</v>
      </c>
      <c r="H246" s="20"/>
      <c r="I246" s="20"/>
    </row>
    <row r="247" spans="2:9" ht="16.5" customHeight="1">
      <c r="B247" s="18"/>
      <c r="C247" s="18"/>
      <c r="D247" s="68" t="s">
        <v>24</v>
      </c>
      <c r="E247" s="68"/>
      <c r="F247" s="19" t="s">
        <v>25</v>
      </c>
      <c r="G247" s="27">
        <v>40000</v>
      </c>
      <c r="H247" s="20"/>
      <c r="I247" s="20"/>
    </row>
    <row r="248" spans="2:9" ht="16.5" customHeight="1">
      <c r="B248" s="13" t="s">
        <v>190</v>
      </c>
      <c r="C248" s="13"/>
      <c r="D248" s="70"/>
      <c r="E248" s="70"/>
      <c r="F248" s="14" t="s">
        <v>191</v>
      </c>
      <c r="G248" s="25">
        <v>416153.46</v>
      </c>
      <c r="H248" s="20"/>
      <c r="I248" s="20"/>
    </row>
    <row r="249" spans="2:9" ht="16.5" customHeight="1">
      <c r="B249" s="15"/>
      <c r="C249" s="16" t="s">
        <v>192</v>
      </c>
      <c r="D249" s="69"/>
      <c r="E249" s="69"/>
      <c r="F249" s="17" t="s">
        <v>193</v>
      </c>
      <c r="G249" s="26">
        <v>272153.46</v>
      </c>
      <c r="H249" s="20"/>
      <c r="I249" s="20"/>
    </row>
    <row r="250" spans="2:9" ht="16.5" customHeight="1">
      <c r="B250" s="18"/>
      <c r="C250" s="18"/>
      <c r="D250" s="68" t="s">
        <v>18</v>
      </c>
      <c r="E250" s="68"/>
      <c r="F250" s="19" t="s">
        <v>19</v>
      </c>
      <c r="G250" s="27">
        <v>25952.23</v>
      </c>
      <c r="H250" s="20"/>
      <c r="I250" s="20"/>
    </row>
    <row r="251" spans="2:9" ht="16.5" customHeight="1">
      <c r="B251" s="18"/>
      <c r="C251" s="18"/>
      <c r="D251" s="68" t="s">
        <v>22</v>
      </c>
      <c r="E251" s="68"/>
      <c r="F251" s="19" t="s">
        <v>23</v>
      </c>
      <c r="G251" s="27">
        <v>87156.25</v>
      </c>
      <c r="H251" s="20"/>
      <c r="I251" s="20"/>
    </row>
    <row r="252" spans="2:9" ht="16.5" customHeight="1">
      <c r="B252" s="18"/>
      <c r="C252" s="18"/>
      <c r="D252" s="68" t="s">
        <v>24</v>
      </c>
      <c r="E252" s="68"/>
      <c r="F252" s="19" t="s">
        <v>25</v>
      </c>
      <c r="G252" s="27">
        <v>27794.98</v>
      </c>
      <c r="H252" s="20"/>
      <c r="I252" s="20"/>
    </row>
    <row r="253" spans="2:9" ht="16.5" customHeight="1">
      <c r="B253" s="18"/>
      <c r="C253" s="18"/>
      <c r="D253" s="68" t="s">
        <v>34</v>
      </c>
      <c r="E253" s="68"/>
      <c r="F253" s="19" t="s">
        <v>35</v>
      </c>
      <c r="G253" s="27">
        <v>131250</v>
      </c>
      <c r="H253" s="20"/>
      <c r="I253" s="20"/>
    </row>
    <row r="254" spans="2:9" ht="16.5" customHeight="1">
      <c r="B254" s="15"/>
      <c r="C254" s="16" t="s">
        <v>194</v>
      </c>
      <c r="D254" s="69"/>
      <c r="E254" s="69"/>
      <c r="F254" s="17" t="s">
        <v>195</v>
      </c>
      <c r="G254" s="26">
        <v>144000</v>
      </c>
      <c r="H254" s="20"/>
      <c r="I254" s="20"/>
    </row>
    <row r="255" spans="2:9" ht="16.5" customHeight="1">
      <c r="B255" s="18"/>
      <c r="C255" s="18"/>
      <c r="D255" s="68" t="s">
        <v>196</v>
      </c>
      <c r="E255" s="68"/>
      <c r="F255" s="19" t="s">
        <v>197</v>
      </c>
      <c r="G255" s="27">
        <v>144000</v>
      </c>
      <c r="H255" s="20"/>
      <c r="I255" s="20"/>
    </row>
    <row r="256" spans="2:9" ht="16.5" customHeight="1">
      <c r="B256" s="13" t="s">
        <v>198</v>
      </c>
      <c r="C256" s="13"/>
      <c r="D256" s="70"/>
      <c r="E256" s="70"/>
      <c r="F256" s="14" t="s">
        <v>199</v>
      </c>
      <c r="G256" s="25">
        <v>20500</v>
      </c>
      <c r="H256" s="20"/>
      <c r="I256" s="20"/>
    </row>
    <row r="257" spans="2:9" ht="16.5" customHeight="1">
      <c r="B257" s="15"/>
      <c r="C257" s="16" t="s">
        <v>200</v>
      </c>
      <c r="D257" s="69"/>
      <c r="E257" s="69"/>
      <c r="F257" s="17" t="s">
        <v>201</v>
      </c>
      <c r="G257" s="26">
        <v>11000</v>
      </c>
      <c r="H257" s="20"/>
      <c r="I257" s="20"/>
    </row>
    <row r="258" spans="2:9" ht="16.5" customHeight="1">
      <c r="B258" s="18"/>
      <c r="C258" s="18"/>
      <c r="D258" s="68" t="s">
        <v>18</v>
      </c>
      <c r="E258" s="68"/>
      <c r="F258" s="19" t="s">
        <v>19</v>
      </c>
      <c r="G258" s="27">
        <v>11000</v>
      </c>
      <c r="H258" s="20"/>
      <c r="I258" s="20"/>
    </row>
    <row r="259" spans="2:9" ht="16.5" customHeight="1">
      <c r="B259" s="15"/>
      <c r="C259" s="16" t="s">
        <v>202</v>
      </c>
      <c r="D259" s="69"/>
      <c r="E259" s="69"/>
      <c r="F259" s="17" t="s">
        <v>45</v>
      </c>
      <c r="G259" s="26">
        <v>9500</v>
      </c>
      <c r="H259" s="20"/>
      <c r="I259" s="20"/>
    </row>
    <row r="260" spans="2:9" ht="19.5" customHeight="1">
      <c r="B260" s="18"/>
      <c r="C260" s="18"/>
      <c r="D260" s="68" t="s">
        <v>203</v>
      </c>
      <c r="E260" s="68"/>
      <c r="F260" s="19" t="s">
        <v>204</v>
      </c>
      <c r="G260" s="27">
        <v>8000</v>
      </c>
      <c r="H260" s="20"/>
      <c r="I260" s="20"/>
    </row>
    <row r="261" spans="2:9" ht="16.5" customHeight="1">
      <c r="B261" s="18"/>
      <c r="C261" s="18"/>
      <c r="D261" s="68" t="s">
        <v>18</v>
      </c>
      <c r="E261" s="68"/>
      <c r="F261" s="19" t="s">
        <v>19</v>
      </c>
      <c r="G261" s="27">
        <v>1000</v>
      </c>
      <c r="H261" s="20"/>
      <c r="I261" s="20"/>
    </row>
    <row r="262" spans="2:9" ht="16.5" customHeight="1">
      <c r="B262" s="18"/>
      <c r="C262" s="18"/>
      <c r="D262" s="68" t="s">
        <v>26</v>
      </c>
      <c r="E262" s="68"/>
      <c r="F262" s="19" t="s">
        <v>27</v>
      </c>
      <c r="G262" s="29">
        <v>500</v>
      </c>
      <c r="H262" s="20"/>
      <c r="I262" s="20"/>
    </row>
    <row r="263" spans="2:9" ht="5.25" customHeight="1">
      <c r="B263" s="64"/>
      <c r="C263" s="64"/>
      <c r="D263" s="65"/>
      <c r="E263" s="65"/>
      <c r="F263" s="65"/>
      <c r="G263" s="65"/>
      <c r="H263" s="65"/>
      <c r="I263" s="65"/>
    </row>
    <row r="264" spans="2:13" ht="23.25" customHeight="1">
      <c r="B264" s="66" t="s">
        <v>222</v>
      </c>
      <c r="C264" s="67"/>
      <c r="D264" s="67"/>
      <c r="E264" s="67"/>
      <c r="F264" s="67"/>
      <c r="G264" s="30">
        <f>G7+G29+G37+G47+G52+G87+G101+G104+G107+G171+G189+G217+G226+G233+G248+G256</f>
        <v>10783847.000000002</v>
      </c>
      <c r="H264" s="65"/>
      <c r="I264" s="65"/>
      <c r="K264" s="28">
        <v>10783847</v>
      </c>
      <c r="L264" s="49">
        <f>'wydatki UG'!G164+'wydatki Oświata'!G74+'wydatki GOPS'!G43</f>
        <v>10783847</v>
      </c>
      <c r="M264" s="28">
        <f>K264-L264</f>
        <v>0</v>
      </c>
    </row>
    <row r="265" spans="1:13" ht="123.75" customHeight="1">
      <c r="A265" s="7"/>
      <c r="B265" s="7"/>
      <c r="C265" s="7"/>
      <c r="D265" s="7"/>
      <c r="E265" s="7"/>
      <c r="F265" s="7"/>
      <c r="G265" s="21"/>
      <c r="H265" s="7"/>
      <c r="I265" s="7"/>
      <c r="M265" s="28">
        <f>G264+G302</f>
        <v>14273860.000000002</v>
      </c>
    </row>
    <row r="266" spans="2:14" ht="16.5" customHeight="1">
      <c r="B266" s="9" t="s">
        <v>0</v>
      </c>
      <c r="C266" s="9"/>
      <c r="D266" s="9"/>
      <c r="E266" s="10" t="s">
        <v>205</v>
      </c>
      <c r="F266" s="10"/>
      <c r="G266" s="23"/>
      <c r="H266" s="7"/>
      <c r="I266" s="7"/>
      <c r="M266" s="28">
        <f>'wydatki UG'!G164+'wydatki UG'!G175+'wydatki Oświata'!G74+'wydatki GOPS'!G43+'wydatki GOPS'!G75</f>
        <v>14273860</v>
      </c>
      <c r="N266" s="28">
        <f>M265-M266</f>
        <v>0</v>
      </c>
    </row>
    <row r="267" spans="1:9" ht="5.25" customHeight="1">
      <c r="A267" s="56"/>
      <c r="B267" s="56"/>
      <c r="C267" s="56"/>
      <c r="D267" s="56"/>
      <c r="E267" s="56"/>
      <c r="F267" s="56"/>
      <c r="G267" s="56"/>
      <c r="H267" s="56"/>
      <c r="I267" s="56"/>
    </row>
    <row r="268" spans="2:9" ht="16.5" customHeight="1">
      <c r="B268" s="1" t="s">
        <v>2</v>
      </c>
      <c r="C268" s="1" t="s">
        <v>3</v>
      </c>
      <c r="D268" s="63" t="s">
        <v>4</v>
      </c>
      <c r="E268" s="63"/>
      <c r="F268" s="11" t="s">
        <v>5</v>
      </c>
      <c r="G268" s="24" t="s">
        <v>221</v>
      </c>
      <c r="H268" s="56"/>
      <c r="I268" s="56"/>
    </row>
    <row r="269" spans="2:9" ht="16.5" customHeight="1">
      <c r="B269" s="2" t="s">
        <v>67</v>
      </c>
      <c r="C269" s="2"/>
      <c r="D269" s="62"/>
      <c r="E269" s="62"/>
      <c r="F269" s="31" t="s">
        <v>68</v>
      </c>
      <c r="G269" s="25">
        <v>32340</v>
      </c>
      <c r="H269" s="56"/>
      <c r="I269" s="56"/>
    </row>
    <row r="270" spans="2:9" ht="16.5" customHeight="1">
      <c r="B270" s="3"/>
      <c r="C270" s="4" t="s">
        <v>206</v>
      </c>
      <c r="D270" s="61"/>
      <c r="E270" s="61"/>
      <c r="F270" s="32" t="s">
        <v>207</v>
      </c>
      <c r="G270" s="26">
        <v>32340</v>
      </c>
      <c r="H270" s="56"/>
      <c r="I270" s="56"/>
    </row>
    <row r="271" spans="2:9" ht="16.5" customHeight="1">
      <c r="B271" s="5"/>
      <c r="C271" s="5"/>
      <c r="D271" s="57" t="s">
        <v>10</v>
      </c>
      <c r="E271" s="57"/>
      <c r="F271" s="33" t="s">
        <v>11</v>
      </c>
      <c r="G271" s="27">
        <v>32340</v>
      </c>
      <c r="H271" s="56"/>
      <c r="I271" s="56"/>
    </row>
    <row r="272" spans="2:9" ht="19.5" customHeight="1">
      <c r="B272" s="2" t="s">
        <v>208</v>
      </c>
      <c r="C272" s="2"/>
      <c r="D272" s="62"/>
      <c r="E272" s="62"/>
      <c r="F272" s="31" t="s">
        <v>209</v>
      </c>
      <c r="G272" s="34">
        <v>813</v>
      </c>
      <c r="H272" s="56"/>
      <c r="I272" s="56"/>
    </row>
    <row r="273" spans="2:9" ht="16.5" customHeight="1">
      <c r="B273" s="3"/>
      <c r="C273" s="4" t="s">
        <v>210</v>
      </c>
      <c r="D273" s="61"/>
      <c r="E273" s="61"/>
      <c r="F273" s="32" t="s">
        <v>211</v>
      </c>
      <c r="G273" s="35">
        <v>813</v>
      </c>
      <c r="H273" s="56"/>
      <c r="I273" s="56"/>
    </row>
    <row r="274" spans="2:9" ht="16.5" customHeight="1">
      <c r="B274" s="5"/>
      <c r="C274" s="5"/>
      <c r="D274" s="57" t="s">
        <v>24</v>
      </c>
      <c r="E274" s="57"/>
      <c r="F274" s="33" t="s">
        <v>25</v>
      </c>
      <c r="G274" s="29">
        <v>813</v>
      </c>
      <c r="H274" s="56"/>
      <c r="I274" s="56"/>
    </row>
    <row r="275" spans="2:9" ht="16.5" customHeight="1">
      <c r="B275" s="2" t="s">
        <v>150</v>
      </c>
      <c r="C275" s="2"/>
      <c r="D275" s="62"/>
      <c r="E275" s="62"/>
      <c r="F275" s="31" t="s">
        <v>151</v>
      </c>
      <c r="G275" s="25">
        <v>17860</v>
      </c>
      <c r="H275" s="56"/>
      <c r="I275" s="56"/>
    </row>
    <row r="276" spans="2:9" ht="30" customHeight="1">
      <c r="B276" s="3"/>
      <c r="C276" s="4" t="s">
        <v>154</v>
      </c>
      <c r="D276" s="61"/>
      <c r="E276" s="61"/>
      <c r="F276" s="32" t="s">
        <v>155</v>
      </c>
      <c r="G276" s="26">
        <v>8800</v>
      </c>
      <c r="H276" s="56"/>
      <c r="I276" s="56"/>
    </row>
    <row r="277" spans="2:9" ht="16.5" customHeight="1">
      <c r="B277" s="5"/>
      <c r="C277" s="5"/>
      <c r="D277" s="57" t="s">
        <v>156</v>
      </c>
      <c r="E277" s="57"/>
      <c r="F277" s="33" t="s">
        <v>157</v>
      </c>
      <c r="G277" s="27">
        <v>8800</v>
      </c>
      <c r="H277" s="56"/>
      <c r="I277" s="56"/>
    </row>
    <row r="278" spans="2:9" ht="16.5" customHeight="1">
      <c r="B278" s="3"/>
      <c r="C278" s="4" t="s">
        <v>212</v>
      </c>
      <c r="D278" s="61"/>
      <c r="E278" s="61"/>
      <c r="F278" s="32" t="s">
        <v>213</v>
      </c>
      <c r="G278" s="26">
        <v>9060</v>
      </c>
      <c r="H278" s="56"/>
      <c r="I278" s="56"/>
    </row>
    <row r="279" spans="2:9" ht="16.5" customHeight="1">
      <c r="B279" s="5"/>
      <c r="C279" s="5"/>
      <c r="D279" s="57" t="s">
        <v>81</v>
      </c>
      <c r="E279" s="57"/>
      <c r="F279" s="33" t="s">
        <v>82</v>
      </c>
      <c r="G279" s="27">
        <v>9060</v>
      </c>
      <c r="H279" s="56"/>
      <c r="I279" s="56"/>
    </row>
    <row r="280" spans="2:9" ht="16.5" customHeight="1">
      <c r="B280" s="2" t="s">
        <v>177</v>
      </c>
      <c r="C280" s="2"/>
      <c r="D280" s="62"/>
      <c r="E280" s="62"/>
      <c r="F280" s="31" t="s">
        <v>178</v>
      </c>
      <c r="G280" s="25">
        <v>3439000</v>
      </c>
      <c r="H280" s="56"/>
      <c r="I280" s="56"/>
    </row>
    <row r="281" spans="2:9" ht="16.5" customHeight="1">
      <c r="B281" s="3"/>
      <c r="C281" s="4" t="s">
        <v>214</v>
      </c>
      <c r="D281" s="61"/>
      <c r="E281" s="61"/>
      <c r="F281" s="32" t="s">
        <v>215</v>
      </c>
      <c r="G281" s="26">
        <v>2359000</v>
      </c>
      <c r="H281" s="56"/>
      <c r="I281" s="56"/>
    </row>
    <row r="282" spans="2:9" ht="16.5" customHeight="1">
      <c r="B282" s="5"/>
      <c r="C282" s="5"/>
      <c r="D282" s="57" t="s">
        <v>160</v>
      </c>
      <c r="E282" s="57"/>
      <c r="F282" s="33" t="s">
        <v>161</v>
      </c>
      <c r="G282" s="27">
        <v>2324138</v>
      </c>
      <c r="H282" s="56"/>
      <c r="I282" s="56"/>
    </row>
    <row r="283" spans="2:9" ht="16.5" customHeight="1">
      <c r="B283" s="5"/>
      <c r="C283" s="5"/>
      <c r="D283" s="57" t="s">
        <v>10</v>
      </c>
      <c r="E283" s="57"/>
      <c r="F283" s="33" t="s">
        <v>11</v>
      </c>
      <c r="G283" s="27">
        <v>21600</v>
      </c>
      <c r="H283" s="56"/>
      <c r="I283" s="56"/>
    </row>
    <row r="284" spans="2:9" ht="16.5" customHeight="1">
      <c r="B284" s="5"/>
      <c r="C284" s="5"/>
      <c r="D284" s="57" t="s">
        <v>12</v>
      </c>
      <c r="E284" s="57"/>
      <c r="F284" s="33" t="s">
        <v>13</v>
      </c>
      <c r="G284" s="27">
        <v>2377</v>
      </c>
      <c r="H284" s="56"/>
      <c r="I284" s="56"/>
    </row>
    <row r="285" spans="2:9" ht="16.5" customHeight="1">
      <c r="B285" s="5"/>
      <c r="C285" s="5"/>
      <c r="D285" s="57" t="s">
        <v>14</v>
      </c>
      <c r="E285" s="57"/>
      <c r="F285" s="33" t="s">
        <v>15</v>
      </c>
      <c r="G285" s="27">
        <v>4331</v>
      </c>
      <c r="H285" s="56"/>
      <c r="I285" s="56"/>
    </row>
    <row r="286" spans="2:9" ht="16.5" customHeight="1">
      <c r="B286" s="5"/>
      <c r="C286" s="5"/>
      <c r="D286" s="57" t="s">
        <v>16</v>
      </c>
      <c r="E286" s="57"/>
      <c r="F286" s="33" t="s">
        <v>17</v>
      </c>
      <c r="G286" s="29">
        <v>588</v>
      </c>
      <c r="H286" s="56"/>
      <c r="I286" s="56"/>
    </row>
    <row r="287" spans="2:9" ht="16.5" customHeight="1">
      <c r="B287" s="5"/>
      <c r="C287" s="5"/>
      <c r="D287" s="57" t="s">
        <v>18</v>
      </c>
      <c r="E287" s="57"/>
      <c r="F287" s="33" t="s">
        <v>19</v>
      </c>
      <c r="G287" s="27">
        <v>1800</v>
      </c>
      <c r="H287" s="56"/>
      <c r="I287" s="56"/>
    </row>
    <row r="288" spans="2:9" ht="16.5" customHeight="1">
      <c r="B288" s="5"/>
      <c r="C288" s="5"/>
      <c r="D288" s="57" t="s">
        <v>20</v>
      </c>
      <c r="E288" s="57"/>
      <c r="F288" s="33" t="s">
        <v>21</v>
      </c>
      <c r="G288" s="29">
        <v>319</v>
      </c>
      <c r="H288" s="56"/>
      <c r="I288" s="56"/>
    </row>
    <row r="289" spans="2:9" ht="16.5" customHeight="1">
      <c r="B289" s="5"/>
      <c r="C289" s="5"/>
      <c r="D289" s="57" t="s">
        <v>24</v>
      </c>
      <c r="E289" s="57"/>
      <c r="F289" s="33" t="s">
        <v>25</v>
      </c>
      <c r="G289" s="27">
        <v>2500</v>
      </c>
      <c r="H289" s="56"/>
      <c r="I289" s="56"/>
    </row>
    <row r="290" spans="2:9" ht="16.5" customHeight="1">
      <c r="B290" s="5"/>
      <c r="C290" s="5"/>
      <c r="D290" s="57" t="s">
        <v>85</v>
      </c>
      <c r="E290" s="57"/>
      <c r="F290" s="33" t="s">
        <v>86</v>
      </c>
      <c r="G290" s="29">
        <v>200</v>
      </c>
      <c r="H290" s="56"/>
      <c r="I290" s="56"/>
    </row>
    <row r="291" spans="2:9" ht="16.5" customHeight="1">
      <c r="B291" s="5"/>
      <c r="C291" s="5"/>
      <c r="D291" s="57" t="s">
        <v>28</v>
      </c>
      <c r="E291" s="57"/>
      <c r="F291" s="33" t="s">
        <v>29</v>
      </c>
      <c r="G291" s="29">
        <v>547</v>
      </c>
      <c r="H291" s="56"/>
      <c r="I291" s="56"/>
    </row>
    <row r="292" spans="2:9" ht="16.5" customHeight="1">
      <c r="B292" s="5"/>
      <c r="C292" s="5"/>
      <c r="D292" s="57" t="s">
        <v>91</v>
      </c>
      <c r="E292" s="57"/>
      <c r="F292" s="33" t="s">
        <v>92</v>
      </c>
      <c r="G292" s="29">
        <v>600</v>
      </c>
      <c r="H292" s="56"/>
      <c r="I292" s="56"/>
    </row>
    <row r="293" spans="2:9" ht="30" customHeight="1">
      <c r="B293" s="3"/>
      <c r="C293" s="4" t="s">
        <v>216</v>
      </c>
      <c r="D293" s="61"/>
      <c r="E293" s="61"/>
      <c r="F293" s="32" t="s">
        <v>217</v>
      </c>
      <c r="G293" s="26">
        <v>1080000</v>
      </c>
      <c r="H293" s="56"/>
      <c r="I293" s="56"/>
    </row>
    <row r="294" spans="2:9" ht="16.5" customHeight="1">
      <c r="B294" s="5"/>
      <c r="C294" s="5"/>
      <c r="D294" s="57" t="s">
        <v>160</v>
      </c>
      <c r="E294" s="57"/>
      <c r="F294" s="33" t="s">
        <v>161</v>
      </c>
      <c r="G294" s="27">
        <v>1030513</v>
      </c>
      <c r="H294" s="56"/>
      <c r="I294" s="56"/>
    </row>
    <row r="295" spans="2:9" ht="16.5" customHeight="1">
      <c r="B295" s="5"/>
      <c r="C295" s="5"/>
      <c r="D295" s="57" t="s">
        <v>10</v>
      </c>
      <c r="E295" s="57"/>
      <c r="F295" s="33" t="s">
        <v>11</v>
      </c>
      <c r="G295" s="27">
        <v>24000</v>
      </c>
      <c r="H295" s="56"/>
      <c r="I295" s="56"/>
    </row>
    <row r="296" spans="2:9" ht="16.5" customHeight="1">
      <c r="B296" s="5"/>
      <c r="C296" s="5"/>
      <c r="D296" s="57" t="s">
        <v>12</v>
      </c>
      <c r="E296" s="57"/>
      <c r="F296" s="33" t="s">
        <v>13</v>
      </c>
      <c r="G296" s="27">
        <v>2000</v>
      </c>
      <c r="H296" s="56"/>
      <c r="I296" s="56"/>
    </row>
    <row r="297" spans="2:9" ht="16.5" customHeight="1">
      <c r="B297" s="5"/>
      <c r="C297" s="5"/>
      <c r="D297" s="57" t="s">
        <v>14</v>
      </c>
      <c r="E297" s="57"/>
      <c r="F297" s="33" t="s">
        <v>15</v>
      </c>
      <c r="G297" s="27">
        <v>20631</v>
      </c>
      <c r="H297" s="56"/>
      <c r="I297" s="56"/>
    </row>
    <row r="298" spans="2:9" ht="16.5" customHeight="1">
      <c r="B298" s="5"/>
      <c r="C298" s="5"/>
      <c r="D298" s="57" t="s">
        <v>16</v>
      </c>
      <c r="E298" s="57"/>
      <c r="F298" s="33" t="s">
        <v>17</v>
      </c>
      <c r="G298" s="29">
        <v>637</v>
      </c>
      <c r="H298" s="56"/>
      <c r="I298" s="56"/>
    </row>
    <row r="299" spans="2:9" ht="16.5" customHeight="1">
      <c r="B299" s="5"/>
      <c r="C299" s="5"/>
      <c r="D299" s="57" t="s">
        <v>18</v>
      </c>
      <c r="E299" s="57"/>
      <c r="F299" s="33" t="s">
        <v>19</v>
      </c>
      <c r="G299" s="29">
        <v>300</v>
      </c>
      <c r="H299" s="56"/>
      <c r="I299" s="56"/>
    </row>
    <row r="300" spans="2:9" ht="16.5" customHeight="1">
      <c r="B300" s="5"/>
      <c r="C300" s="5"/>
      <c r="D300" s="57" t="s">
        <v>24</v>
      </c>
      <c r="E300" s="57"/>
      <c r="F300" s="33" t="s">
        <v>25</v>
      </c>
      <c r="G300" s="29">
        <v>825</v>
      </c>
      <c r="H300" s="56"/>
      <c r="I300" s="56"/>
    </row>
    <row r="301" spans="2:9" ht="16.5" customHeight="1">
      <c r="B301" s="5"/>
      <c r="C301" s="5"/>
      <c r="D301" s="57" t="s">
        <v>28</v>
      </c>
      <c r="E301" s="57"/>
      <c r="F301" s="33" t="s">
        <v>29</v>
      </c>
      <c r="G301" s="27">
        <v>1094</v>
      </c>
      <c r="H301" s="56"/>
      <c r="I301" s="56"/>
    </row>
    <row r="302" spans="2:13" ht="23.25" customHeight="1">
      <c r="B302" s="58" t="s">
        <v>223</v>
      </c>
      <c r="C302" s="59"/>
      <c r="D302" s="59"/>
      <c r="E302" s="59"/>
      <c r="F302" s="60"/>
      <c r="G302" s="30">
        <f>G269+G272+G275+G280</f>
        <v>3490013</v>
      </c>
      <c r="H302" s="56"/>
      <c r="I302" s="56"/>
      <c r="K302" s="49">
        <f>'wydatki UG'!G175+'wydatki GOPS'!G75</f>
        <v>3490013</v>
      </c>
      <c r="L302" s="28">
        <f>G302-K302</f>
        <v>0</v>
      </c>
      <c r="M302">
        <v>3490013</v>
      </c>
    </row>
    <row r="303" spans="1:9" ht="362.25" customHeight="1">
      <c r="A303" s="56"/>
      <c r="B303" s="56"/>
      <c r="C303" s="56"/>
      <c r="D303" s="56"/>
      <c r="E303" s="56"/>
      <c r="F303" s="56"/>
      <c r="G303" s="56"/>
      <c r="H303" s="56"/>
      <c r="I303" s="56"/>
    </row>
    <row r="304" spans="1:8" ht="16.5" customHeight="1">
      <c r="A304" s="56"/>
      <c r="B304" s="56"/>
      <c r="C304" s="56"/>
      <c r="D304" s="56"/>
      <c r="E304" s="56"/>
      <c r="F304" s="56"/>
      <c r="G304" s="56"/>
      <c r="H304" s="6"/>
    </row>
  </sheetData>
  <sheetProtection/>
  <mergeCells count="335">
    <mergeCell ref="A5:I5"/>
    <mergeCell ref="D6:E6"/>
    <mergeCell ref="D7:E7"/>
    <mergeCell ref="D12:E12"/>
    <mergeCell ref="D13:E13"/>
    <mergeCell ref="D10:E10"/>
    <mergeCell ref="D11:E11"/>
    <mergeCell ref="D8:E8"/>
    <mergeCell ref="D9:E9"/>
    <mergeCell ref="D18:E18"/>
    <mergeCell ref="D19:E19"/>
    <mergeCell ref="D16:E16"/>
    <mergeCell ref="D17:E17"/>
    <mergeCell ref="D14:E14"/>
    <mergeCell ref="D15:E15"/>
    <mergeCell ref="D24:E24"/>
    <mergeCell ref="D25:E25"/>
    <mergeCell ref="D22:E22"/>
    <mergeCell ref="D23:E23"/>
    <mergeCell ref="D20:E20"/>
    <mergeCell ref="D21:E21"/>
    <mergeCell ref="D31:E31"/>
    <mergeCell ref="D32:E32"/>
    <mergeCell ref="D30:E30"/>
    <mergeCell ref="D28:E28"/>
    <mergeCell ref="D29:E29"/>
    <mergeCell ref="D26:E26"/>
    <mergeCell ref="D27:E27"/>
    <mergeCell ref="D37:E37"/>
    <mergeCell ref="D38:E38"/>
    <mergeCell ref="D35:E35"/>
    <mergeCell ref="D36:E36"/>
    <mergeCell ref="D33:E33"/>
    <mergeCell ref="D34:E34"/>
    <mergeCell ref="D43:E43"/>
    <mergeCell ref="D44:E44"/>
    <mergeCell ref="D41:E41"/>
    <mergeCell ref="D42:E42"/>
    <mergeCell ref="D39:E39"/>
    <mergeCell ref="D40:E40"/>
    <mergeCell ref="D49:E49"/>
    <mergeCell ref="D50:E50"/>
    <mergeCell ref="D47:E47"/>
    <mergeCell ref="D48:E48"/>
    <mergeCell ref="D45:E45"/>
    <mergeCell ref="D46:E46"/>
    <mergeCell ref="D57:E57"/>
    <mergeCell ref="D55:E55"/>
    <mergeCell ref="D56:E56"/>
    <mergeCell ref="D53:E53"/>
    <mergeCell ref="D54:E54"/>
    <mergeCell ref="D51:E51"/>
    <mergeCell ref="D52:E52"/>
    <mergeCell ref="D62:E62"/>
    <mergeCell ref="D63:E63"/>
    <mergeCell ref="D60:E60"/>
    <mergeCell ref="D61:E61"/>
    <mergeCell ref="D58:E58"/>
    <mergeCell ref="D59:E59"/>
    <mergeCell ref="D68:E68"/>
    <mergeCell ref="D69:E69"/>
    <mergeCell ref="D66:E66"/>
    <mergeCell ref="D67:E67"/>
    <mergeCell ref="D64:E64"/>
    <mergeCell ref="D65:E65"/>
    <mergeCell ref="D74:E74"/>
    <mergeCell ref="D75:E75"/>
    <mergeCell ref="D72:E72"/>
    <mergeCell ref="D73:E73"/>
    <mergeCell ref="D70:E70"/>
    <mergeCell ref="D71:E71"/>
    <mergeCell ref="D80:E80"/>
    <mergeCell ref="D81:E81"/>
    <mergeCell ref="D78:E78"/>
    <mergeCell ref="D79:E79"/>
    <mergeCell ref="D76:E76"/>
    <mergeCell ref="D77:E77"/>
    <mergeCell ref="D87:E87"/>
    <mergeCell ref="D88:E88"/>
    <mergeCell ref="D86:E86"/>
    <mergeCell ref="D84:E84"/>
    <mergeCell ref="D85:E85"/>
    <mergeCell ref="D82:E82"/>
    <mergeCell ref="D83:E83"/>
    <mergeCell ref="D93:E93"/>
    <mergeCell ref="D94:E94"/>
    <mergeCell ref="D91:E91"/>
    <mergeCell ref="D92:E92"/>
    <mergeCell ref="D89:E89"/>
    <mergeCell ref="D90:E90"/>
    <mergeCell ref="D99:E99"/>
    <mergeCell ref="D100:E100"/>
    <mergeCell ref="D97:E97"/>
    <mergeCell ref="D98:E98"/>
    <mergeCell ref="D95:E95"/>
    <mergeCell ref="D96:E96"/>
    <mergeCell ref="D105:E105"/>
    <mergeCell ref="D106:E106"/>
    <mergeCell ref="D103:E103"/>
    <mergeCell ref="D104:E104"/>
    <mergeCell ref="D101:E101"/>
    <mergeCell ref="D102:E102"/>
    <mergeCell ref="D111:E111"/>
    <mergeCell ref="D112:E112"/>
    <mergeCell ref="D109:E109"/>
    <mergeCell ref="D110:E110"/>
    <mergeCell ref="D107:E107"/>
    <mergeCell ref="D108:E108"/>
    <mergeCell ref="D118:E118"/>
    <mergeCell ref="D119:E119"/>
    <mergeCell ref="D116:E116"/>
    <mergeCell ref="D117:E117"/>
    <mergeCell ref="D115:E115"/>
    <mergeCell ref="D113:E113"/>
    <mergeCell ref="D114:E114"/>
    <mergeCell ref="D124:E124"/>
    <mergeCell ref="D125:E125"/>
    <mergeCell ref="D122:E122"/>
    <mergeCell ref="D123:E123"/>
    <mergeCell ref="D120:E120"/>
    <mergeCell ref="D121:E121"/>
    <mergeCell ref="D130:E130"/>
    <mergeCell ref="D131:E131"/>
    <mergeCell ref="D128:E128"/>
    <mergeCell ref="D129:E129"/>
    <mergeCell ref="D126:E126"/>
    <mergeCell ref="D127:E127"/>
    <mergeCell ref="D136:E136"/>
    <mergeCell ref="D137:E137"/>
    <mergeCell ref="D134:E134"/>
    <mergeCell ref="D135:E135"/>
    <mergeCell ref="D132:E132"/>
    <mergeCell ref="D133:E133"/>
    <mergeCell ref="D144:E144"/>
    <mergeCell ref="D142:E142"/>
    <mergeCell ref="D143:E143"/>
    <mergeCell ref="D140:E140"/>
    <mergeCell ref="D141:E141"/>
    <mergeCell ref="D138:E138"/>
    <mergeCell ref="D139:E139"/>
    <mergeCell ref="D149:E149"/>
    <mergeCell ref="D150:E150"/>
    <mergeCell ref="D147:E147"/>
    <mergeCell ref="D148:E148"/>
    <mergeCell ref="D145:E145"/>
    <mergeCell ref="D146:E146"/>
    <mergeCell ref="D155:E155"/>
    <mergeCell ref="D156:E156"/>
    <mergeCell ref="D153:E153"/>
    <mergeCell ref="D154:E154"/>
    <mergeCell ref="D151:E151"/>
    <mergeCell ref="D152:E152"/>
    <mergeCell ref="D161:E161"/>
    <mergeCell ref="D162:E162"/>
    <mergeCell ref="D159:E159"/>
    <mergeCell ref="D160:E160"/>
    <mergeCell ref="D157:E157"/>
    <mergeCell ref="D158:E158"/>
    <mergeCell ref="D167:E167"/>
    <mergeCell ref="D168:E168"/>
    <mergeCell ref="D165:E165"/>
    <mergeCell ref="D166:E166"/>
    <mergeCell ref="D163:E163"/>
    <mergeCell ref="D164:E164"/>
    <mergeCell ref="D174:E174"/>
    <mergeCell ref="D175:E175"/>
    <mergeCell ref="D173:E173"/>
    <mergeCell ref="D171:E171"/>
    <mergeCell ref="D172:E172"/>
    <mergeCell ref="D169:E169"/>
    <mergeCell ref="D170:E170"/>
    <mergeCell ref="D180:E180"/>
    <mergeCell ref="D181:E181"/>
    <mergeCell ref="D178:E178"/>
    <mergeCell ref="D179:E179"/>
    <mergeCell ref="D176:E176"/>
    <mergeCell ref="D177:E177"/>
    <mergeCell ref="D186:E186"/>
    <mergeCell ref="D187:E187"/>
    <mergeCell ref="D184:E184"/>
    <mergeCell ref="D185:E185"/>
    <mergeCell ref="D182:E182"/>
    <mergeCell ref="D183:E183"/>
    <mergeCell ref="D192:E192"/>
    <mergeCell ref="D193:E193"/>
    <mergeCell ref="D190:E190"/>
    <mergeCell ref="D191:E191"/>
    <mergeCell ref="D188:E188"/>
    <mergeCell ref="D189:E189"/>
    <mergeCell ref="D198:E198"/>
    <mergeCell ref="D199:E199"/>
    <mergeCell ref="D196:E196"/>
    <mergeCell ref="D197:E197"/>
    <mergeCell ref="D194:E194"/>
    <mergeCell ref="D195:E195"/>
    <mergeCell ref="D205:E205"/>
    <mergeCell ref="D206:E206"/>
    <mergeCell ref="D203:E203"/>
    <mergeCell ref="D204:E204"/>
    <mergeCell ref="D202:E202"/>
    <mergeCell ref="D200:E200"/>
    <mergeCell ref="D201:E201"/>
    <mergeCell ref="D211:E211"/>
    <mergeCell ref="D212:E212"/>
    <mergeCell ref="D209:E209"/>
    <mergeCell ref="D210:E210"/>
    <mergeCell ref="D207:E207"/>
    <mergeCell ref="D208:E208"/>
    <mergeCell ref="D217:E217"/>
    <mergeCell ref="D218:E218"/>
    <mergeCell ref="D215:E215"/>
    <mergeCell ref="D216:E216"/>
    <mergeCell ref="D213:E213"/>
    <mergeCell ref="D214:E214"/>
    <mergeCell ref="D223:E223"/>
    <mergeCell ref="D224:E224"/>
    <mergeCell ref="D221:E221"/>
    <mergeCell ref="D222:E222"/>
    <mergeCell ref="D219:E219"/>
    <mergeCell ref="D220:E220"/>
    <mergeCell ref="D231:E231"/>
    <mergeCell ref="D229:E229"/>
    <mergeCell ref="D230:E230"/>
    <mergeCell ref="D227:E227"/>
    <mergeCell ref="D228:E228"/>
    <mergeCell ref="D225:E225"/>
    <mergeCell ref="D226:E226"/>
    <mergeCell ref="D236:E236"/>
    <mergeCell ref="D237:E237"/>
    <mergeCell ref="D234:E234"/>
    <mergeCell ref="D235:E235"/>
    <mergeCell ref="D232:E232"/>
    <mergeCell ref="D233:E233"/>
    <mergeCell ref="D242:E242"/>
    <mergeCell ref="D243:E243"/>
    <mergeCell ref="D240:E240"/>
    <mergeCell ref="D241:E241"/>
    <mergeCell ref="D238:E238"/>
    <mergeCell ref="D239:E239"/>
    <mergeCell ref="D248:E248"/>
    <mergeCell ref="D249:E249"/>
    <mergeCell ref="D246:E246"/>
    <mergeCell ref="D247:E247"/>
    <mergeCell ref="D244:E244"/>
    <mergeCell ref="D245:E245"/>
    <mergeCell ref="D254:E254"/>
    <mergeCell ref="D255:E255"/>
    <mergeCell ref="D252:E252"/>
    <mergeCell ref="D253:E253"/>
    <mergeCell ref="D250:E250"/>
    <mergeCell ref="D251:E251"/>
    <mergeCell ref="D262:E262"/>
    <mergeCell ref="D260:E260"/>
    <mergeCell ref="D261:E261"/>
    <mergeCell ref="D258:E258"/>
    <mergeCell ref="D259:E259"/>
    <mergeCell ref="D256:E256"/>
    <mergeCell ref="D257:E257"/>
    <mergeCell ref="A267:I267"/>
    <mergeCell ref="D268:E268"/>
    <mergeCell ref="H268:I268"/>
    <mergeCell ref="D269:E269"/>
    <mergeCell ref="H269:I269"/>
    <mergeCell ref="B263:C263"/>
    <mergeCell ref="D263:I263"/>
    <mergeCell ref="B264:F264"/>
    <mergeCell ref="H264:I264"/>
    <mergeCell ref="D272:E272"/>
    <mergeCell ref="H272:I272"/>
    <mergeCell ref="D273:E273"/>
    <mergeCell ref="H273:I273"/>
    <mergeCell ref="D270:E270"/>
    <mergeCell ref="H270:I270"/>
    <mergeCell ref="D271:E271"/>
    <mergeCell ref="H271:I271"/>
    <mergeCell ref="D276:E276"/>
    <mergeCell ref="H276:I276"/>
    <mergeCell ref="D277:E277"/>
    <mergeCell ref="H277:I277"/>
    <mergeCell ref="D274:E274"/>
    <mergeCell ref="H274:I274"/>
    <mergeCell ref="D275:E275"/>
    <mergeCell ref="H275:I275"/>
    <mergeCell ref="D280:E280"/>
    <mergeCell ref="H280:I280"/>
    <mergeCell ref="D281:E281"/>
    <mergeCell ref="H281:I281"/>
    <mergeCell ref="D278:E278"/>
    <mergeCell ref="H278:I278"/>
    <mergeCell ref="D279:E279"/>
    <mergeCell ref="H279:I279"/>
    <mergeCell ref="D284:E284"/>
    <mergeCell ref="H284:I284"/>
    <mergeCell ref="D285:E285"/>
    <mergeCell ref="H285:I285"/>
    <mergeCell ref="D282:E282"/>
    <mergeCell ref="H282:I282"/>
    <mergeCell ref="D283:E283"/>
    <mergeCell ref="H283:I283"/>
    <mergeCell ref="D288:E288"/>
    <mergeCell ref="H288:I288"/>
    <mergeCell ref="D289:E289"/>
    <mergeCell ref="H289:I289"/>
    <mergeCell ref="D286:E286"/>
    <mergeCell ref="H286:I286"/>
    <mergeCell ref="D287:E287"/>
    <mergeCell ref="H287:I287"/>
    <mergeCell ref="D292:E292"/>
    <mergeCell ref="H292:I292"/>
    <mergeCell ref="D293:E293"/>
    <mergeCell ref="H293:I293"/>
    <mergeCell ref="D290:E290"/>
    <mergeCell ref="H290:I290"/>
    <mergeCell ref="D291:E291"/>
    <mergeCell ref="H291:I291"/>
    <mergeCell ref="D295:E295"/>
    <mergeCell ref="H295:I295"/>
    <mergeCell ref="D296:E296"/>
    <mergeCell ref="H296:I296"/>
    <mergeCell ref="D294:E294"/>
    <mergeCell ref="H294:I294"/>
    <mergeCell ref="D299:E299"/>
    <mergeCell ref="H299:I299"/>
    <mergeCell ref="D300:E300"/>
    <mergeCell ref="H300:I300"/>
    <mergeCell ref="D297:E297"/>
    <mergeCell ref="H297:I297"/>
    <mergeCell ref="D298:E298"/>
    <mergeCell ref="H298:I298"/>
    <mergeCell ref="A303:I303"/>
    <mergeCell ref="A304:G304"/>
    <mergeCell ref="D301:E301"/>
    <mergeCell ref="H301:I301"/>
    <mergeCell ref="B302:F302"/>
    <mergeCell ref="H302:I3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zoomScalePageLayoutView="0" workbookViewId="0" topLeftCell="A160">
      <selection activeCell="G184" sqref="G18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83203125" style="0" customWidth="1"/>
    <col min="6" max="6" width="63.66015625" style="0" customWidth="1"/>
    <col min="7" max="7" width="18.83203125" style="28" customWidth="1"/>
    <col min="8" max="8" width="18.5" style="40" customWidth="1"/>
    <col min="9" max="9" width="15.5" style="40" customWidth="1"/>
    <col min="11" max="11" width="15" style="28" bestFit="1" customWidth="1"/>
    <col min="12" max="12" width="13.83203125" style="28" bestFit="1" customWidth="1"/>
    <col min="13" max="13" width="11.5" style="0" customWidth="1"/>
  </cols>
  <sheetData>
    <row r="1" spans="1:9" ht="24.75" customHeight="1">
      <c r="A1" s="7"/>
      <c r="B1" s="73" t="s">
        <v>228</v>
      </c>
      <c r="C1" s="73"/>
      <c r="D1" s="73"/>
      <c r="E1" s="73"/>
      <c r="F1" s="73"/>
      <c r="G1" s="73"/>
      <c r="H1" s="73"/>
      <c r="I1" s="73"/>
    </row>
    <row r="2" spans="2:9" ht="45.75" customHeight="1">
      <c r="B2" s="74" t="s">
        <v>227</v>
      </c>
      <c r="C2" s="74"/>
      <c r="D2" s="74"/>
      <c r="E2" s="74"/>
      <c r="F2" s="74"/>
      <c r="G2" s="74"/>
      <c r="H2" s="74"/>
      <c r="I2" s="74"/>
    </row>
    <row r="3" spans="2:9" ht="16.5" customHeight="1">
      <c r="B3" s="9" t="s">
        <v>0</v>
      </c>
      <c r="C3" s="9"/>
      <c r="D3" s="9"/>
      <c r="E3" s="51" t="s">
        <v>229</v>
      </c>
      <c r="F3" s="10"/>
      <c r="G3" s="23"/>
      <c r="H3" s="37"/>
      <c r="I3" s="37"/>
    </row>
    <row r="4" spans="1:9" ht="5.25" customHeight="1">
      <c r="A4" s="56"/>
      <c r="B4" s="56"/>
      <c r="C4" s="56"/>
      <c r="D4" s="56"/>
      <c r="E4" s="56"/>
      <c r="F4" s="56"/>
      <c r="G4" s="56"/>
      <c r="H4" s="56"/>
      <c r="I4" s="56"/>
    </row>
    <row r="5" spans="2:9" ht="16.5" customHeight="1">
      <c r="B5" s="12" t="s">
        <v>2</v>
      </c>
      <c r="C5" s="12" t="s">
        <v>3</v>
      </c>
      <c r="D5" s="71" t="s">
        <v>4</v>
      </c>
      <c r="E5" s="71"/>
      <c r="F5" s="12" t="s">
        <v>5</v>
      </c>
      <c r="G5" s="24" t="s">
        <v>218</v>
      </c>
      <c r="H5" s="50" t="s">
        <v>219</v>
      </c>
      <c r="I5" s="50" t="s">
        <v>220</v>
      </c>
    </row>
    <row r="6" spans="2:11" ht="16.5" customHeight="1">
      <c r="B6" s="13" t="s">
        <v>6</v>
      </c>
      <c r="C6" s="13"/>
      <c r="D6" s="70"/>
      <c r="E6" s="70"/>
      <c r="F6" s="14" t="s">
        <v>7</v>
      </c>
      <c r="G6" s="25">
        <f>G7+G22+G24+G26</f>
        <v>1417380.06</v>
      </c>
      <c r="H6" s="36"/>
      <c r="I6" s="36"/>
      <c r="K6" s="28">
        <v>1417380.06</v>
      </c>
    </row>
    <row r="7" spans="2:9" ht="16.5" customHeight="1">
      <c r="B7" s="15"/>
      <c r="C7" s="16" t="s">
        <v>8</v>
      </c>
      <c r="D7" s="69"/>
      <c r="E7" s="69"/>
      <c r="F7" s="17" t="s">
        <v>9</v>
      </c>
      <c r="G7" s="26">
        <v>1209280.06</v>
      </c>
      <c r="H7" s="36"/>
      <c r="I7" s="36"/>
    </row>
    <row r="8" spans="2:9" ht="16.5" customHeight="1">
      <c r="B8" s="18"/>
      <c r="C8" s="18"/>
      <c r="D8" s="68" t="s">
        <v>10</v>
      </c>
      <c r="E8" s="68"/>
      <c r="F8" s="19" t="s">
        <v>11</v>
      </c>
      <c r="G8" s="27">
        <v>95616</v>
      </c>
      <c r="H8" s="36"/>
      <c r="I8" s="36"/>
    </row>
    <row r="9" spans="2:9" ht="16.5" customHeight="1">
      <c r="B9" s="18"/>
      <c r="C9" s="18"/>
      <c r="D9" s="68" t="s">
        <v>12</v>
      </c>
      <c r="E9" s="68"/>
      <c r="F9" s="19" t="s">
        <v>13</v>
      </c>
      <c r="G9" s="27">
        <v>7303</v>
      </c>
      <c r="H9" s="36"/>
      <c r="I9" s="36"/>
    </row>
    <row r="10" spans="2:9" ht="16.5" customHeight="1">
      <c r="B10" s="18"/>
      <c r="C10" s="18"/>
      <c r="D10" s="68" t="s">
        <v>14</v>
      </c>
      <c r="E10" s="68"/>
      <c r="F10" s="19" t="s">
        <v>15</v>
      </c>
      <c r="G10" s="27">
        <v>16500.75</v>
      </c>
      <c r="H10" s="36"/>
      <c r="I10" s="36"/>
    </row>
    <row r="11" spans="2:9" ht="16.5" customHeight="1">
      <c r="B11" s="18"/>
      <c r="C11" s="18"/>
      <c r="D11" s="68" t="s">
        <v>16</v>
      </c>
      <c r="E11" s="68"/>
      <c r="F11" s="19" t="s">
        <v>17</v>
      </c>
      <c r="G11" s="27">
        <v>2352</v>
      </c>
      <c r="H11" s="36"/>
      <c r="I11" s="36"/>
    </row>
    <row r="12" spans="2:9" ht="16.5" customHeight="1">
      <c r="B12" s="18"/>
      <c r="C12" s="18"/>
      <c r="D12" s="68" t="s">
        <v>18</v>
      </c>
      <c r="E12" s="68"/>
      <c r="F12" s="19" t="s">
        <v>19</v>
      </c>
      <c r="G12" s="27">
        <v>20000</v>
      </c>
      <c r="H12" s="36"/>
      <c r="I12" s="36"/>
    </row>
    <row r="13" spans="2:9" ht="16.5" customHeight="1">
      <c r="B13" s="18"/>
      <c r="C13" s="18"/>
      <c r="D13" s="68" t="s">
        <v>20</v>
      </c>
      <c r="E13" s="68"/>
      <c r="F13" s="19" t="s">
        <v>21</v>
      </c>
      <c r="G13" s="27">
        <v>70000</v>
      </c>
      <c r="H13" s="36"/>
      <c r="I13" s="36"/>
    </row>
    <row r="14" spans="2:9" ht="16.5" customHeight="1">
      <c r="B14" s="18"/>
      <c r="C14" s="18"/>
      <c r="D14" s="68" t="s">
        <v>22</v>
      </c>
      <c r="E14" s="68"/>
      <c r="F14" s="19" t="s">
        <v>23</v>
      </c>
      <c r="G14" s="27">
        <v>1500</v>
      </c>
      <c r="H14" s="36"/>
      <c r="I14" s="36"/>
    </row>
    <row r="15" spans="2:9" ht="16.5" customHeight="1">
      <c r="B15" s="18"/>
      <c r="C15" s="18"/>
      <c r="D15" s="68" t="s">
        <v>24</v>
      </c>
      <c r="E15" s="68"/>
      <c r="F15" s="19" t="s">
        <v>25</v>
      </c>
      <c r="G15" s="27">
        <v>20000</v>
      </c>
      <c r="H15" s="36"/>
      <c r="I15" s="36"/>
    </row>
    <row r="16" spans="2:9" ht="16.5" customHeight="1">
      <c r="B16" s="18"/>
      <c r="C16" s="18"/>
      <c r="D16" s="68" t="s">
        <v>26</v>
      </c>
      <c r="E16" s="68"/>
      <c r="F16" s="19" t="s">
        <v>27</v>
      </c>
      <c r="G16" s="27">
        <v>13000</v>
      </c>
      <c r="H16" s="36"/>
      <c r="I16" s="36"/>
    </row>
    <row r="17" spans="2:9" ht="16.5" customHeight="1">
      <c r="B17" s="18"/>
      <c r="C17" s="18"/>
      <c r="D17" s="68" t="s">
        <v>28</v>
      </c>
      <c r="E17" s="68"/>
      <c r="F17" s="19" t="s">
        <v>29</v>
      </c>
      <c r="G17" s="27">
        <v>3008.31</v>
      </c>
      <c r="H17" s="36"/>
      <c r="I17" s="36"/>
    </row>
    <row r="18" spans="2:9" ht="16.5" customHeight="1">
      <c r="B18" s="18"/>
      <c r="C18" s="18"/>
      <c r="D18" s="68" t="s">
        <v>30</v>
      </c>
      <c r="E18" s="68"/>
      <c r="F18" s="19" t="s">
        <v>31</v>
      </c>
      <c r="G18" s="27">
        <v>105000</v>
      </c>
      <c r="H18" s="36"/>
      <c r="I18" s="36"/>
    </row>
    <row r="19" spans="2:9" ht="16.5" customHeight="1">
      <c r="B19" s="18"/>
      <c r="C19" s="18"/>
      <c r="D19" s="68" t="s">
        <v>32</v>
      </c>
      <c r="E19" s="68"/>
      <c r="F19" s="19" t="s">
        <v>33</v>
      </c>
      <c r="G19" s="27">
        <v>40000</v>
      </c>
      <c r="H19" s="36"/>
      <c r="I19" s="36"/>
    </row>
    <row r="20" spans="2:9" ht="16.5" customHeight="1">
      <c r="B20" s="18"/>
      <c r="C20" s="18"/>
      <c r="D20" s="68" t="s">
        <v>34</v>
      </c>
      <c r="E20" s="68"/>
      <c r="F20" s="19" t="s">
        <v>35</v>
      </c>
      <c r="G20" s="27">
        <v>790000</v>
      </c>
      <c r="H20" s="36"/>
      <c r="I20" s="36"/>
    </row>
    <row r="21" spans="2:9" ht="16.5" customHeight="1">
      <c r="B21" s="18"/>
      <c r="C21" s="18"/>
      <c r="D21" s="68" t="s">
        <v>36</v>
      </c>
      <c r="E21" s="68"/>
      <c r="F21" s="19" t="s">
        <v>37</v>
      </c>
      <c r="G21" s="27">
        <v>25000</v>
      </c>
      <c r="H21" s="36"/>
      <c r="I21" s="36"/>
    </row>
    <row r="22" spans="2:9" ht="16.5" customHeight="1">
      <c r="B22" s="15"/>
      <c r="C22" s="16" t="s">
        <v>38</v>
      </c>
      <c r="D22" s="69"/>
      <c r="E22" s="69"/>
      <c r="F22" s="17" t="s">
        <v>39</v>
      </c>
      <c r="G22" s="26">
        <v>18100</v>
      </c>
      <c r="H22" s="36"/>
      <c r="I22" s="36"/>
    </row>
    <row r="23" spans="2:9" ht="19.5" customHeight="1">
      <c r="B23" s="18"/>
      <c r="C23" s="18"/>
      <c r="D23" s="68" t="s">
        <v>40</v>
      </c>
      <c r="E23" s="68"/>
      <c r="F23" s="19" t="s">
        <v>41</v>
      </c>
      <c r="G23" s="27">
        <v>18100</v>
      </c>
      <c r="H23" s="36"/>
      <c r="I23" s="36"/>
    </row>
    <row r="24" spans="2:9" ht="16.5" customHeight="1">
      <c r="B24" s="15"/>
      <c r="C24" s="16" t="s">
        <v>42</v>
      </c>
      <c r="D24" s="69"/>
      <c r="E24" s="69"/>
      <c r="F24" s="17" t="s">
        <v>43</v>
      </c>
      <c r="G24" s="26">
        <v>150000</v>
      </c>
      <c r="H24" s="36"/>
      <c r="I24" s="36"/>
    </row>
    <row r="25" spans="2:9" ht="16.5" customHeight="1">
      <c r="B25" s="18"/>
      <c r="C25" s="18"/>
      <c r="D25" s="68" t="s">
        <v>34</v>
      </c>
      <c r="E25" s="68"/>
      <c r="F25" s="19" t="s">
        <v>35</v>
      </c>
      <c r="G25" s="27">
        <v>150000</v>
      </c>
      <c r="H25" s="36"/>
      <c r="I25" s="36"/>
    </row>
    <row r="26" spans="2:9" ht="16.5" customHeight="1">
      <c r="B26" s="15"/>
      <c r="C26" s="16" t="s">
        <v>44</v>
      </c>
      <c r="D26" s="69"/>
      <c r="E26" s="69"/>
      <c r="F26" s="17" t="s">
        <v>45</v>
      </c>
      <c r="G26" s="26">
        <v>40000</v>
      </c>
      <c r="H26" s="36"/>
      <c r="I26" s="36"/>
    </row>
    <row r="27" spans="2:9" ht="16.5" customHeight="1">
      <c r="B27" s="18"/>
      <c r="C27" s="18"/>
      <c r="D27" s="68" t="s">
        <v>36</v>
      </c>
      <c r="E27" s="68"/>
      <c r="F27" s="19" t="s">
        <v>37</v>
      </c>
      <c r="G27" s="27">
        <v>40000</v>
      </c>
      <c r="H27" s="36"/>
      <c r="I27" s="36"/>
    </row>
    <row r="28" spans="2:9" ht="16.5" customHeight="1">
      <c r="B28" s="13" t="s">
        <v>46</v>
      </c>
      <c r="C28" s="13"/>
      <c r="D28" s="70"/>
      <c r="E28" s="70"/>
      <c r="F28" s="14" t="s">
        <v>47</v>
      </c>
      <c r="G28" s="25">
        <f>G29+G31</f>
        <v>1070813.62</v>
      </c>
      <c r="H28" s="38">
        <f>H31</f>
        <v>82063.62000000001</v>
      </c>
      <c r="I28" s="38">
        <f>I31</f>
        <v>65000</v>
      </c>
    </row>
    <row r="29" spans="2:9" ht="16.5" customHeight="1">
      <c r="B29" s="15"/>
      <c r="C29" s="16" t="s">
        <v>48</v>
      </c>
      <c r="D29" s="69"/>
      <c r="E29" s="69"/>
      <c r="F29" s="17" t="s">
        <v>49</v>
      </c>
      <c r="G29" s="26">
        <v>823000</v>
      </c>
      <c r="H29" s="36"/>
      <c r="I29" s="36"/>
    </row>
    <row r="30" spans="2:9" ht="30" customHeight="1">
      <c r="B30" s="18"/>
      <c r="C30" s="18"/>
      <c r="D30" s="68" t="s">
        <v>50</v>
      </c>
      <c r="E30" s="68"/>
      <c r="F30" s="19" t="s">
        <v>51</v>
      </c>
      <c r="G30" s="27">
        <v>823000</v>
      </c>
      <c r="H30" s="36"/>
      <c r="I30" s="36"/>
    </row>
    <row r="31" spans="2:9" ht="16.5" customHeight="1">
      <c r="B31" s="15"/>
      <c r="C31" s="16" t="s">
        <v>52</v>
      </c>
      <c r="D31" s="69"/>
      <c r="E31" s="69"/>
      <c r="F31" s="17" t="s">
        <v>53</v>
      </c>
      <c r="G31" s="26">
        <v>247813.62</v>
      </c>
      <c r="H31" s="39">
        <f>H32+H33</f>
        <v>82063.62000000001</v>
      </c>
      <c r="I31" s="39">
        <f>I32+I33</f>
        <v>65000</v>
      </c>
    </row>
    <row r="32" spans="2:9" ht="16.5" customHeight="1">
      <c r="B32" s="18"/>
      <c r="C32" s="18"/>
      <c r="D32" s="68" t="s">
        <v>18</v>
      </c>
      <c r="E32" s="68"/>
      <c r="F32" s="19" t="s">
        <v>19</v>
      </c>
      <c r="G32" s="27">
        <v>118166.13</v>
      </c>
      <c r="H32" s="36">
        <v>73166.13</v>
      </c>
      <c r="I32" s="36">
        <f>G32-H32</f>
        <v>45000</v>
      </c>
    </row>
    <row r="33" spans="2:9" ht="16.5" customHeight="1">
      <c r="B33" s="18"/>
      <c r="C33" s="18"/>
      <c r="D33" s="68" t="s">
        <v>24</v>
      </c>
      <c r="E33" s="68"/>
      <c r="F33" s="19" t="s">
        <v>25</v>
      </c>
      <c r="G33" s="27">
        <v>28897.49</v>
      </c>
      <c r="H33" s="36">
        <v>8897.49</v>
      </c>
      <c r="I33" s="36">
        <f>G33-H33</f>
        <v>20000</v>
      </c>
    </row>
    <row r="34" spans="2:9" ht="16.5" customHeight="1">
      <c r="B34" s="18"/>
      <c r="C34" s="18"/>
      <c r="D34" s="68" t="s">
        <v>26</v>
      </c>
      <c r="E34" s="68"/>
      <c r="F34" s="19" t="s">
        <v>27</v>
      </c>
      <c r="G34" s="29">
        <v>750</v>
      </c>
      <c r="H34" s="36"/>
      <c r="I34" s="36"/>
    </row>
    <row r="35" spans="2:9" ht="16.5" customHeight="1">
      <c r="B35" s="18"/>
      <c r="C35" s="18"/>
      <c r="D35" s="68" t="s">
        <v>34</v>
      </c>
      <c r="E35" s="68"/>
      <c r="F35" s="19" t="s">
        <v>35</v>
      </c>
      <c r="G35" s="27">
        <v>100000</v>
      </c>
      <c r="H35" s="36"/>
      <c r="I35" s="36"/>
    </row>
    <row r="36" spans="2:9" ht="16.5" customHeight="1">
      <c r="B36" s="13" t="s">
        <v>54</v>
      </c>
      <c r="C36" s="13"/>
      <c r="D36" s="70"/>
      <c r="E36" s="70"/>
      <c r="F36" s="14" t="s">
        <v>55</v>
      </c>
      <c r="G36" s="25">
        <f>G37</f>
        <v>327205.22</v>
      </c>
      <c r="H36" s="38">
        <f>H37</f>
        <v>9035.22</v>
      </c>
      <c r="I36" s="38">
        <f>I37</f>
        <v>15000.000000000002</v>
      </c>
    </row>
    <row r="37" spans="2:9" ht="16.5" customHeight="1">
      <c r="B37" s="15"/>
      <c r="C37" s="16" t="s">
        <v>56</v>
      </c>
      <c r="D37" s="69"/>
      <c r="E37" s="69"/>
      <c r="F37" s="17" t="s">
        <v>57</v>
      </c>
      <c r="G37" s="26">
        <v>327205.22</v>
      </c>
      <c r="H37" s="39">
        <f>H38</f>
        <v>9035.22</v>
      </c>
      <c r="I37" s="39">
        <f>I38</f>
        <v>15000.000000000002</v>
      </c>
    </row>
    <row r="38" spans="2:9" ht="16.5" customHeight="1">
      <c r="B38" s="18"/>
      <c r="C38" s="18"/>
      <c r="D38" s="68" t="s">
        <v>18</v>
      </c>
      <c r="E38" s="68"/>
      <c r="F38" s="19" t="s">
        <v>19</v>
      </c>
      <c r="G38" s="27">
        <v>24035.22</v>
      </c>
      <c r="H38" s="36">
        <v>9035.22</v>
      </c>
      <c r="I38" s="36">
        <f>G38-H38</f>
        <v>15000.000000000002</v>
      </c>
    </row>
    <row r="39" spans="2:9" ht="16.5" customHeight="1">
      <c r="B39" s="18"/>
      <c r="C39" s="18"/>
      <c r="D39" s="68" t="s">
        <v>20</v>
      </c>
      <c r="E39" s="68"/>
      <c r="F39" s="19" t="s">
        <v>21</v>
      </c>
      <c r="G39" s="27">
        <v>9500</v>
      </c>
      <c r="H39" s="36"/>
      <c r="I39" s="36"/>
    </row>
    <row r="40" spans="2:9" ht="16.5" customHeight="1">
      <c r="B40" s="18"/>
      <c r="C40" s="18"/>
      <c r="D40" s="68" t="s">
        <v>22</v>
      </c>
      <c r="E40" s="68"/>
      <c r="F40" s="19" t="s">
        <v>23</v>
      </c>
      <c r="G40" s="27">
        <v>25000</v>
      </c>
      <c r="H40" s="36"/>
      <c r="I40" s="36"/>
    </row>
    <row r="41" spans="2:9" ht="16.5" customHeight="1">
      <c r="B41" s="18"/>
      <c r="C41" s="18"/>
      <c r="D41" s="68" t="s">
        <v>24</v>
      </c>
      <c r="E41" s="68"/>
      <c r="F41" s="19" t="s">
        <v>25</v>
      </c>
      <c r="G41" s="27">
        <v>41000</v>
      </c>
      <c r="H41" s="36"/>
      <c r="I41" s="36"/>
    </row>
    <row r="42" spans="2:9" ht="16.5" customHeight="1">
      <c r="B42" s="18"/>
      <c r="C42" s="18"/>
      <c r="D42" s="68" t="s">
        <v>26</v>
      </c>
      <c r="E42" s="68"/>
      <c r="F42" s="19" t="s">
        <v>27</v>
      </c>
      <c r="G42" s="27">
        <v>1000</v>
      </c>
      <c r="H42" s="36"/>
      <c r="I42" s="36"/>
    </row>
    <row r="43" spans="2:9" ht="16.5" customHeight="1">
      <c r="B43" s="18"/>
      <c r="C43" s="18"/>
      <c r="D43" s="68" t="s">
        <v>30</v>
      </c>
      <c r="E43" s="68"/>
      <c r="F43" s="19" t="s">
        <v>31</v>
      </c>
      <c r="G43" s="27">
        <v>1000</v>
      </c>
      <c r="H43" s="36"/>
      <c r="I43" s="36"/>
    </row>
    <row r="44" spans="2:9" ht="16.5" customHeight="1">
      <c r="B44" s="18"/>
      <c r="C44" s="18"/>
      <c r="D44" s="68" t="s">
        <v>58</v>
      </c>
      <c r="E44" s="68"/>
      <c r="F44" s="19" t="s">
        <v>59</v>
      </c>
      <c r="G44" s="29">
        <v>670</v>
      </c>
      <c r="H44" s="36"/>
      <c r="I44" s="36"/>
    </row>
    <row r="45" spans="2:9" ht="16.5" customHeight="1">
      <c r="B45" s="18"/>
      <c r="C45" s="18"/>
      <c r="D45" s="68" t="s">
        <v>34</v>
      </c>
      <c r="E45" s="68"/>
      <c r="F45" s="19" t="s">
        <v>35</v>
      </c>
      <c r="G45" s="27">
        <v>225000</v>
      </c>
      <c r="H45" s="36"/>
      <c r="I45" s="36"/>
    </row>
    <row r="46" spans="2:9" ht="16.5" customHeight="1">
      <c r="B46" s="13" t="s">
        <v>60</v>
      </c>
      <c r="C46" s="13"/>
      <c r="D46" s="70"/>
      <c r="E46" s="70"/>
      <c r="F46" s="14" t="s">
        <v>61</v>
      </c>
      <c r="G46" s="25">
        <f>G47+G49</f>
        <v>14862</v>
      </c>
      <c r="H46" s="36"/>
      <c r="I46" s="36"/>
    </row>
    <row r="47" spans="2:9" ht="16.5" customHeight="1">
      <c r="B47" s="15"/>
      <c r="C47" s="16" t="s">
        <v>62</v>
      </c>
      <c r="D47" s="69"/>
      <c r="E47" s="69"/>
      <c r="F47" s="17" t="s">
        <v>63</v>
      </c>
      <c r="G47" s="26">
        <v>2000</v>
      </c>
      <c r="H47" s="36"/>
      <c r="I47" s="36"/>
    </row>
    <row r="48" spans="2:9" ht="16.5" customHeight="1">
      <c r="B48" s="18"/>
      <c r="C48" s="18"/>
      <c r="D48" s="68" t="s">
        <v>24</v>
      </c>
      <c r="E48" s="68"/>
      <c r="F48" s="19" t="s">
        <v>25</v>
      </c>
      <c r="G48" s="27">
        <v>2000</v>
      </c>
      <c r="H48" s="36"/>
      <c r="I48" s="36"/>
    </row>
    <row r="49" spans="2:9" ht="16.5" customHeight="1">
      <c r="B49" s="15"/>
      <c r="C49" s="16" t="s">
        <v>64</v>
      </c>
      <c r="D49" s="69"/>
      <c r="E49" s="69"/>
      <c r="F49" s="17" t="s">
        <v>45</v>
      </c>
      <c r="G49" s="26">
        <v>12862</v>
      </c>
      <c r="H49" s="36"/>
      <c r="I49" s="36"/>
    </row>
    <row r="50" spans="2:9" ht="30" customHeight="1">
      <c r="B50" s="18"/>
      <c r="C50" s="18"/>
      <c r="D50" s="68" t="s">
        <v>65</v>
      </c>
      <c r="E50" s="68"/>
      <c r="F50" s="19" t="s">
        <v>66</v>
      </c>
      <c r="G50" s="27">
        <v>12862</v>
      </c>
      <c r="H50" s="36"/>
      <c r="I50" s="36"/>
    </row>
    <row r="51" spans="2:9" ht="16.5" customHeight="1">
      <c r="B51" s="13" t="s">
        <v>67</v>
      </c>
      <c r="C51" s="13"/>
      <c r="D51" s="70"/>
      <c r="E51" s="70"/>
      <c r="F51" s="14" t="s">
        <v>68</v>
      </c>
      <c r="G51" s="25">
        <f>G52+G57+G76+G79</f>
        <v>2029357.7</v>
      </c>
      <c r="H51" s="36"/>
      <c r="I51" s="36"/>
    </row>
    <row r="52" spans="2:9" ht="16.5" customHeight="1">
      <c r="B52" s="15"/>
      <c r="C52" s="16" t="s">
        <v>69</v>
      </c>
      <c r="D52" s="69"/>
      <c r="E52" s="69"/>
      <c r="F52" s="17" t="s">
        <v>70</v>
      </c>
      <c r="G52" s="26">
        <v>168400</v>
      </c>
      <c r="H52" s="36"/>
      <c r="I52" s="36"/>
    </row>
    <row r="53" spans="2:9" ht="16.5" customHeight="1">
      <c r="B53" s="18"/>
      <c r="C53" s="18"/>
      <c r="D53" s="68" t="s">
        <v>71</v>
      </c>
      <c r="E53" s="68"/>
      <c r="F53" s="19" t="s">
        <v>72</v>
      </c>
      <c r="G53" s="27">
        <v>165000</v>
      </c>
      <c r="H53" s="36"/>
      <c r="I53" s="36"/>
    </row>
    <row r="54" spans="2:9" ht="16.5" customHeight="1">
      <c r="B54" s="18"/>
      <c r="C54" s="18"/>
      <c r="D54" s="68" t="s">
        <v>18</v>
      </c>
      <c r="E54" s="68"/>
      <c r="F54" s="19" t="s">
        <v>19</v>
      </c>
      <c r="G54" s="29">
        <v>500</v>
      </c>
      <c r="H54" s="36"/>
      <c r="I54" s="36"/>
    </row>
    <row r="55" spans="2:9" ht="16.5" customHeight="1">
      <c r="B55" s="18"/>
      <c r="C55" s="18"/>
      <c r="D55" s="68" t="s">
        <v>73</v>
      </c>
      <c r="E55" s="68"/>
      <c r="F55" s="19" t="s">
        <v>74</v>
      </c>
      <c r="G55" s="27">
        <v>1400</v>
      </c>
      <c r="H55" s="36"/>
      <c r="I55" s="36"/>
    </row>
    <row r="56" spans="2:9" ht="16.5" customHeight="1">
      <c r="B56" s="18"/>
      <c r="C56" s="18"/>
      <c r="D56" s="68" t="s">
        <v>24</v>
      </c>
      <c r="E56" s="68"/>
      <c r="F56" s="19" t="s">
        <v>25</v>
      </c>
      <c r="G56" s="27">
        <v>1500</v>
      </c>
      <c r="H56" s="36"/>
      <c r="I56" s="36"/>
    </row>
    <row r="57" spans="2:9" ht="16.5" customHeight="1">
      <c r="B57" s="15"/>
      <c r="C57" s="16" t="s">
        <v>75</v>
      </c>
      <c r="D57" s="69"/>
      <c r="E57" s="69"/>
      <c r="F57" s="17" t="s">
        <v>76</v>
      </c>
      <c r="G57" s="26">
        <v>1668757.7</v>
      </c>
      <c r="H57" s="36"/>
      <c r="I57" s="36"/>
    </row>
    <row r="58" spans="2:9" ht="39" customHeight="1">
      <c r="B58" s="18"/>
      <c r="C58" s="18"/>
      <c r="D58" s="68" t="s">
        <v>77</v>
      </c>
      <c r="E58" s="68"/>
      <c r="F58" s="19" t="s">
        <v>78</v>
      </c>
      <c r="G58" s="29">
        <v>500</v>
      </c>
      <c r="H58" s="36"/>
      <c r="I58" s="36"/>
    </row>
    <row r="59" spans="2:9" ht="16.5" customHeight="1">
      <c r="B59" s="18"/>
      <c r="C59" s="18"/>
      <c r="D59" s="68" t="s">
        <v>79</v>
      </c>
      <c r="E59" s="68"/>
      <c r="F59" s="19" t="s">
        <v>80</v>
      </c>
      <c r="G59" s="27">
        <v>2500</v>
      </c>
      <c r="H59" s="36"/>
      <c r="I59" s="36"/>
    </row>
    <row r="60" spans="2:9" ht="16.5" customHeight="1">
      <c r="B60" s="18"/>
      <c r="C60" s="18"/>
      <c r="D60" s="68" t="s">
        <v>10</v>
      </c>
      <c r="E60" s="68"/>
      <c r="F60" s="19" t="s">
        <v>11</v>
      </c>
      <c r="G60" s="27">
        <v>1118013.57</v>
      </c>
      <c r="H60" s="36"/>
      <c r="I60" s="36"/>
    </row>
    <row r="61" spans="2:9" ht="16.5" customHeight="1">
      <c r="B61" s="18"/>
      <c r="C61" s="18"/>
      <c r="D61" s="68" t="s">
        <v>12</v>
      </c>
      <c r="E61" s="68"/>
      <c r="F61" s="19" t="s">
        <v>13</v>
      </c>
      <c r="G61" s="27">
        <v>74460</v>
      </c>
      <c r="H61" s="36"/>
      <c r="I61" s="36"/>
    </row>
    <row r="62" spans="2:9" ht="16.5" customHeight="1">
      <c r="B62" s="18"/>
      <c r="C62" s="18"/>
      <c r="D62" s="68" t="s">
        <v>14</v>
      </c>
      <c r="E62" s="68"/>
      <c r="F62" s="19" t="s">
        <v>15</v>
      </c>
      <c r="G62" s="27">
        <v>194090.4</v>
      </c>
      <c r="H62" s="36"/>
      <c r="I62" s="36"/>
    </row>
    <row r="63" spans="2:9" ht="16.5" customHeight="1">
      <c r="B63" s="18"/>
      <c r="C63" s="18"/>
      <c r="D63" s="68" t="s">
        <v>16</v>
      </c>
      <c r="E63" s="68"/>
      <c r="F63" s="19" t="s">
        <v>17</v>
      </c>
      <c r="G63" s="27">
        <v>21571.2</v>
      </c>
      <c r="H63" s="36"/>
      <c r="I63" s="36"/>
    </row>
    <row r="64" spans="2:9" ht="16.5" customHeight="1">
      <c r="B64" s="18"/>
      <c r="C64" s="18"/>
      <c r="D64" s="68" t="s">
        <v>81</v>
      </c>
      <c r="E64" s="68"/>
      <c r="F64" s="19" t="s">
        <v>82</v>
      </c>
      <c r="G64" s="27">
        <v>22050</v>
      </c>
      <c r="H64" s="36"/>
      <c r="I64" s="36"/>
    </row>
    <row r="65" spans="2:9" ht="16.5" customHeight="1">
      <c r="B65" s="18"/>
      <c r="C65" s="18"/>
      <c r="D65" s="68" t="s">
        <v>18</v>
      </c>
      <c r="E65" s="68"/>
      <c r="F65" s="19" t="s">
        <v>19</v>
      </c>
      <c r="G65" s="27">
        <v>68000</v>
      </c>
      <c r="H65" s="36"/>
      <c r="I65" s="36"/>
    </row>
    <row r="66" spans="2:9" ht="16.5" customHeight="1">
      <c r="B66" s="18"/>
      <c r="C66" s="18"/>
      <c r="D66" s="68" t="s">
        <v>73</v>
      </c>
      <c r="E66" s="68"/>
      <c r="F66" s="19" t="s">
        <v>74</v>
      </c>
      <c r="G66" s="27">
        <v>1000</v>
      </c>
      <c r="H66" s="36"/>
      <c r="I66" s="36"/>
    </row>
    <row r="67" spans="2:9" ht="16.5" customHeight="1">
      <c r="B67" s="18"/>
      <c r="C67" s="18"/>
      <c r="D67" s="68" t="s">
        <v>20</v>
      </c>
      <c r="E67" s="68"/>
      <c r="F67" s="19" t="s">
        <v>21</v>
      </c>
      <c r="G67" s="27">
        <v>12000</v>
      </c>
      <c r="H67" s="36"/>
      <c r="I67" s="36"/>
    </row>
    <row r="68" spans="2:9" ht="16.5" customHeight="1">
      <c r="B68" s="18"/>
      <c r="C68" s="18"/>
      <c r="D68" s="68" t="s">
        <v>83</v>
      </c>
      <c r="E68" s="68"/>
      <c r="F68" s="19" t="s">
        <v>84</v>
      </c>
      <c r="G68" s="27">
        <v>5000</v>
      </c>
      <c r="H68" s="36"/>
      <c r="I68" s="36"/>
    </row>
    <row r="69" spans="2:9" ht="16.5" customHeight="1">
      <c r="B69" s="18"/>
      <c r="C69" s="18"/>
      <c r="D69" s="68" t="s">
        <v>24</v>
      </c>
      <c r="E69" s="68"/>
      <c r="F69" s="19" t="s">
        <v>25</v>
      </c>
      <c r="G69" s="27">
        <v>85000</v>
      </c>
      <c r="H69" s="36"/>
      <c r="I69" s="36"/>
    </row>
    <row r="70" spans="2:9" ht="16.5" customHeight="1">
      <c r="B70" s="18"/>
      <c r="C70" s="18"/>
      <c r="D70" s="68" t="s">
        <v>85</v>
      </c>
      <c r="E70" s="68"/>
      <c r="F70" s="19" t="s">
        <v>86</v>
      </c>
      <c r="G70" s="27">
        <v>14000</v>
      </c>
      <c r="H70" s="36"/>
      <c r="I70" s="36"/>
    </row>
    <row r="71" spans="2:9" ht="16.5" customHeight="1">
      <c r="B71" s="18"/>
      <c r="C71" s="18"/>
      <c r="D71" s="68" t="s">
        <v>87</v>
      </c>
      <c r="E71" s="68"/>
      <c r="F71" s="19" t="s">
        <v>88</v>
      </c>
      <c r="G71" s="27">
        <v>2500</v>
      </c>
      <c r="H71" s="36"/>
      <c r="I71" s="36"/>
    </row>
    <row r="72" spans="2:9" ht="16.5" customHeight="1">
      <c r="B72" s="18"/>
      <c r="C72" s="18"/>
      <c r="D72" s="68" t="s">
        <v>26</v>
      </c>
      <c r="E72" s="68"/>
      <c r="F72" s="19" t="s">
        <v>27</v>
      </c>
      <c r="G72" s="27">
        <v>6000</v>
      </c>
      <c r="H72" s="36"/>
      <c r="I72" s="36"/>
    </row>
    <row r="73" spans="2:9" ht="16.5" customHeight="1">
      <c r="B73" s="18"/>
      <c r="C73" s="18"/>
      <c r="D73" s="68" t="s">
        <v>28</v>
      </c>
      <c r="E73" s="68"/>
      <c r="F73" s="19" t="s">
        <v>29</v>
      </c>
      <c r="G73" s="27">
        <v>22972.53</v>
      </c>
      <c r="H73" s="36"/>
      <c r="I73" s="36"/>
    </row>
    <row r="74" spans="2:9" ht="16.5" customHeight="1">
      <c r="B74" s="18"/>
      <c r="C74" s="18"/>
      <c r="D74" s="68" t="s">
        <v>89</v>
      </c>
      <c r="E74" s="68"/>
      <c r="F74" s="19" t="s">
        <v>90</v>
      </c>
      <c r="G74" s="29">
        <v>100</v>
      </c>
      <c r="H74" s="36"/>
      <c r="I74" s="36"/>
    </row>
    <row r="75" spans="2:9" ht="16.5" customHeight="1">
      <c r="B75" s="18"/>
      <c r="C75" s="18"/>
      <c r="D75" s="68" t="s">
        <v>91</v>
      </c>
      <c r="E75" s="68"/>
      <c r="F75" s="19" t="s">
        <v>92</v>
      </c>
      <c r="G75" s="27">
        <v>19000</v>
      </c>
      <c r="H75" s="36"/>
      <c r="I75" s="36"/>
    </row>
    <row r="76" spans="2:9" ht="16.5" customHeight="1">
      <c r="B76" s="15"/>
      <c r="C76" s="16" t="s">
        <v>93</v>
      </c>
      <c r="D76" s="69"/>
      <c r="E76" s="69"/>
      <c r="F76" s="17" t="s">
        <v>94</v>
      </c>
      <c r="G76" s="26">
        <v>63000</v>
      </c>
      <c r="H76" s="36"/>
      <c r="I76" s="36"/>
    </row>
    <row r="77" spans="2:9" ht="16.5" customHeight="1">
      <c r="B77" s="18"/>
      <c r="C77" s="18"/>
      <c r="D77" s="68" t="s">
        <v>18</v>
      </c>
      <c r="E77" s="68"/>
      <c r="F77" s="19" t="s">
        <v>19</v>
      </c>
      <c r="G77" s="27">
        <v>5000</v>
      </c>
      <c r="H77" s="36"/>
      <c r="I77" s="36"/>
    </row>
    <row r="78" spans="2:9" ht="16.5" customHeight="1">
      <c r="B78" s="18"/>
      <c r="C78" s="18"/>
      <c r="D78" s="68" t="s">
        <v>24</v>
      </c>
      <c r="E78" s="68"/>
      <c r="F78" s="19" t="s">
        <v>25</v>
      </c>
      <c r="G78" s="27">
        <v>58000</v>
      </c>
      <c r="H78" s="36"/>
      <c r="I78" s="36"/>
    </row>
    <row r="79" spans="2:9" ht="16.5" customHeight="1">
      <c r="B79" s="15"/>
      <c r="C79" s="16" t="s">
        <v>95</v>
      </c>
      <c r="D79" s="69"/>
      <c r="E79" s="69"/>
      <c r="F79" s="17" t="s">
        <v>45</v>
      </c>
      <c r="G79" s="26">
        <v>129200</v>
      </c>
      <c r="H79" s="36"/>
      <c r="I79" s="36"/>
    </row>
    <row r="80" spans="2:9" ht="16.5" customHeight="1">
      <c r="B80" s="18"/>
      <c r="C80" s="18"/>
      <c r="D80" s="68" t="s">
        <v>96</v>
      </c>
      <c r="E80" s="68"/>
      <c r="F80" s="19" t="s">
        <v>97</v>
      </c>
      <c r="G80" s="27">
        <v>89000</v>
      </c>
      <c r="H80" s="36"/>
      <c r="I80" s="36"/>
    </row>
    <row r="81" spans="2:9" ht="16.5" customHeight="1">
      <c r="B81" s="18"/>
      <c r="C81" s="18"/>
      <c r="D81" s="68" t="s">
        <v>18</v>
      </c>
      <c r="E81" s="68"/>
      <c r="F81" s="19" t="s">
        <v>19</v>
      </c>
      <c r="G81" s="27">
        <v>1700</v>
      </c>
      <c r="H81" s="36"/>
      <c r="I81" s="36"/>
    </row>
    <row r="82" spans="2:9" ht="16.5" customHeight="1">
      <c r="B82" s="18"/>
      <c r="C82" s="18"/>
      <c r="D82" s="68" t="s">
        <v>24</v>
      </c>
      <c r="E82" s="68"/>
      <c r="F82" s="19" t="s">
        <v>25</v>
      </c>
      <c r="G82" s="27">
        <v>22000</v>
      </c>
      <c r="H82" s="36"/>
      <c r="I82" s="36"/>
    </row>
    <row r="83" spans="2:9" ht="16.5" customHeight="1">
      <c r="B83" s="18"/>
      <c r="C83" s="18"/>
      <c r="D83" s="68" t="s">
        <v>26</v>
      </c>
      <c r="E83" s="68"/>
      <c r="F83" s="19" t="s">
        <v>27</v>
      </c>
      <c r="G83" s="27">
        <v>10500</v>
      </c>
      <c r="H83" s="36"/>
      <c r="I83" s="36"/>
    </row>
    <row r="84" spans="2:9" ht="16.5" customHeight="1">
      <c r="B84" s="18"/>
      <c r="C84" s="18"/>
      <c r="D84" s="68" t="s">
        <v>91</v>
      </c>
      <c r="E84" s="68"/>
      <c r="F84" s="19" t="s">
        <v>92</v>
      </c>
      <c r="G84" s="27">
        <v>1500</v>
      </c>
      <c r="H84" s="36"/>
      <c r="I84" s="36"/>
    </row>
    <row r="85" spans="2:9" ht="16.5" customHeight="1">
      <c r="B85" s="18"/>
      <c r="C85" s="18"/>
      <c r="D85" s="68" t="s">
        <v>36</v>
      </c>
      <c r="E85" s="68"/>
      <c r="F85" s="19" t="s">
        <v>37</v>
      </c>
      <c r="G85" s="27">
        <v>4500</v>
      </c>
      <c r="H85" s="36"/>
      <c r="I85" s="36"/>
    </row>
    <row r="86" spans="2:9" ht="16.5" customHeight="1">
      <c r="B86" s="13" t="s">
        <v>98</v>
      </c>
      <c r="C86" s="13"/>
      <c r="D86" s="70"/>
      <c r="E86" s="70"/>
      <c r="F86" s="14" t="s">
        <v>99</v>
      </c>
      <c r="G86" s="25">
        <f>G87+G98</f>
        <v>150190.8</v>
      </c>
      <c r="H86" s="36"/>
      <c r="I86" s="36"/>
    </row>
    <row r="87" spans="2:9" ht="16.5" customHeight="1">
      <c r="B87" s="15"/>
      <c r="C87" s="16" t="s">
        <v>100</v>
      </c>
      <c r="D87" s="69"/>
      <c r="E87" s="69"/>
      <c r="F87" s="17" t="s">
        <v>101</v>
      </c>
      <c r="G87" s="26">
        <v>149590.8</v>
      </c>
      <c r="H87" s="36"/>
      <c r="I87" s="36"/>
    </row>
    <row r="88" spans="2:9" ht="16.5" customHeight="1">
      <c r="B88" s="18"/>
      <c r="C88" s="18"/>
      <c r="D88" s="68" t="s">
        <v>71</v>
      </c>
      <c r="E88" s="68"/>
      <c r="F88" s="19" t="s">
        <v>72</v>
      </c>
      <c r="G88" s="27">
        <v>43000</v>
      </c>
      <c r="H88" s="36"/>
      <c r="I88" s="36"/>
    </row>
    <row r="89" spans="2:9" ht="16.5" customHeight="1">
      <c r="B89" s="18"/>
      <c r="C89" s="18"/>
      <c r="D89" s="68" t="s">
        <v>14</v>
      </c>
      <c r="E89" s="68"/>
      <c r="F89" s="19" t="s">
        <v>15</v>
      </c>
      <c r="G89" s="29">
        <v>567</v>
      </c>
      <c r="H89" s="36"/>
      <c r="I89" s="36"/>
    </row>
    <row r="90" spans="2:9" ht="16.5" customHeight="1">
      <c r="B90" s="18"/>
      <c r="C90" s="18"/>
      <c r="D90" s="68" t="s">
        <v>16</v>
      </c>
      <c r="E90" s="68"/>
      <c r="F90" s="19" t="s">
        <v>17</v>
      </c>
      <c r="G90" s="29">
        <v>79.8</v>
      </c>
      <c r="H90" s="36"/>
      <c r="I90" s="36"/>
    </row>
    <row r="91" spans="2:9" ht="16.5" customHeight="1">
      <c r="B91" s="18"/>
      <c r="C91" s="18"/>
      <c r="D91" s="68" t="s">
        <v>81</v>
      </c>
      <c r="E91" s="68"/>
      <c r="F91" s="19" t="s">
        <v>82</v>
      </c>
      <c r="G91" s="27">
        <v>30744</v>
      </c>
      <c r="H91" s="36"/>
      <c r="I91" s="36"/>
    </row>
    <row r="92" spans="2:9" ht="16.5" customHeight="1">
      <c r="B92" s="18"/>
      <c r="C92" s="18"/>
      <c r="D92" s="68" t="s">
        <v>18</v>
      </c>
      <c r="E92" s="68"/>
      <c r="F92" s="19" t="s">
        <v>19</v>
      </c>
      <c r="G92" s="27">
        <v>30000</v>
      </c>
      <c r="H92" s="36"/>
      <c r="I92" s="36"/>
    </row>
    <row r="93" spans="2:9" ht="16.5" customHeight="1">
      <c r="B93" s="18"/>
      <c r="C93" s="18"/>
      <c r="D93" s="68" t="s">
        <v>73</v>
      </c>
      <c r="E93" s="68"/>
      <c r="F93" s="19" t="s">
        <v>74</v>
      </c>
      <c r="G93" s="29">
        <v>200</v>
      </c>
      <c r="H93" s="36"/>
      <c r="I93" s="36"/>
    </row>
    <row r="94" spans="2:9" ht="16.5" customHeight="1">
      <c r="B94" s="18"/>
      <c r="C94" s="18"/>
      <c r="D94" s="68" t="s">
        <v>20</v>
      </c>
      <c r="E94" s="68"/>
      <c r="F94" s="19" t="s">
        <v>21</v>
      </c>
      <c r="G94" s="27">
        <v>8000</v>
      </c>
      <c r="H94" s="36"/>
      <c r="I94" s="36"/>
    </row>
    <row r="95" spans="2:9" ht="16.5" customHeight="1">
      <c r="B95" s="18"/>
      <c r="C95" s="18"/>
      <c r="D95" s="68" t="s">
        <v>83</v>
      </c>
      <c r="E95" s="68"/>
      <c r="F95" s="19" t="s">
        <v>84</v>
      </c>
      <c r="G95" s="27">
        <v>5000</v>
      </c>
      <c r="H95" s="36"/>
      <c r="I95" s="36"/>
    </row>
    <row r="96" spans="2:9" ht="16.5" customHeight="1">
      <c r="B96" s="18"/>
      <c r="C96" s="18"/>
      <c r="D96" s="68" t="s">
        <v>24</v>
      </c>
      <c r="E96" s="68"/>
      <c r="F96" s="19" t="s">
        <v>25</v>
      </c>
      <c r="G96" s="27">
        <v>20000</v>
      </c>
      <c r="H96" s="36"/>
      <c r="I96" s="36"/>
    </row>
    <row r="97" spans="2:9" ht="16.5" customHeight="1">
      <c r="B97" s="18"/>
      <c r="C97" s="18"/>
      <c r="D97" s="68" t="s">
        <v>26</v>
      </c>
      <c r="E97" s="68"/>
      <c r="F97" s="19" t="s">
        <v>27</v>
      </c>
      <c r="G97" s="27">
        <v>12000</v>
      </c>
      <c r="H97" s="36"/>
      <c r="I97" s="36"/>
    </row>
    <row r="98" spans="2:9" ht="16.5" customHeight="1">
      <c r="B98" s="15"/>
      <c r="C98" s="16" t="s">
        <v>102</v>
      </c>
      <c r="D98" s="69"/>
      <c r="E98" s="69"/>
      <c r="F98" s="17" t="s">
        <v>103</v>
      </c>
      <c r="G98" s="35">
        <v>600</v>
      </c>
      <c r="H98" s="36"/>
      <c r="I98" s="36"/>
    </row>
    <row r="99" spans="2:9" ht="16.5" customHeight="1">
      <c r="B99" s="18"/>
      <c r="C99" s="18"/>
      <c r="D99" s="68" t="s">
        <v>24</v>
      </c>
      <c r="E99" s="68"/>
      <c r="F99" s="19" t="s">
        <v>25</v>
      </c>
      <c r="G99" s="29">
        <v>600</v>
      </c>
      <c r="H99" s="36"/>
      <c r="I99" s="36"/>
    </row>
    <row r="100" spans="2:9" ht="16.5" customHeight="1">
      <c r="B100" s="13" t="s">
        <v>105</v>
      </c>
      <c r="C100" s="13"/>
      <c r="D100" s="70"/>
      <c r="E100" s="70"/>
      <c r="F100" s="14" t="s">
        <v>106</v>
      </c>
      <c r="G100" s="25">
        <f>G101</f>
        <v>65000</v>
      </c>
      <c r="H100" s="36"/>
      <c r="I100" s="36"/>
    </row>
    <row r="101" spans="2:9" ht="19.5" customHeight="1">
      <c r="B101" s="15"/>
      <c r="C101" s="16" t="s">
        <v>107</v>
      </c>
      <c r="D101" s="69"/>
      <c r="E101" s="69"/>
      <c r="F101" s="17" t="s">
        <v>108</v>
      </c>
      <c r="G101" s="26">
        <v>65000</v>
      </c>
      <c r="H101" s="36"/>
      <c r="I101" s="36"/>
    </row>
    <row r="102" spans="2:9" ht="19.5" customHeight="1">
      <c r="B102" s="18"/>
      <c r="C102" s="18"/>
      <c r="D102" s="68" t="s">
        <v>109</v>
      </c>
      <c r="E102" s="68"/>
      <c r="F102" s="19" t="s">
        <v>110</v>
      </c>
      <c r="G102" s="27">
        <v>65000</v>
      </c>
      <c r="H102" s="36"/>
      <c r="I102" s="36"/>
    </row>
    <row r="103" spans="2:9" ht="16.5" customHeight="1">
      <c r="B103" s="13" t="s">
        <v>111</v>
      </c>
      <c r="C103" s="13"/>
      <c r="D103" s="70"/>
      <c r="E103" s="70"/>
      <c r="F103" s="14" t="s">
        <v>112</v>
      </c>
      <c r="G103" s="25">
        <f>G104</f>
        <v>70000</v>
      </c>
      <c r="H103" s="36"/>
      <c r="I103" s="36"/>
    </row>
    <row r="104" spans="2:9" ht="16.5" customHeight="1">
      <c r="B104" s="15"/>
      <c r="C104" s="16" t="s">
        <v>113</v>
      </c>
      <c r="D104" s="69"/>
      <c r="E104" s="69"/>
      <c r="F104" s="17" t="s">
        <v>114</v>
      </c>
      <c r="G104" s="26">
        <v>70000</v>
      </c>
      <c r="H104" s="36"/>
      <c r="I104" s="36"/>
    </row>
    <row r="105" spans="2:9" ht="16.5" customHeight="1">
      <c r="B105" s="18"/>
      <c r="C105" s="18"/>
      <c r="D105" s="68" t="s">
        <v>115</v>
      </c>
      <c r="E105" s="68"/>
      <c r="F105" s="19" t="s">
        <v>116</v>
      </c>
      <c r="G105" s="27">
        <v>70000</v>
      </c>
      <c r="H105" s="36"/>
      <c r="I105" s="36"/>
    </row>
    <row r="106" spans="2:9" ht="16.5" customHeight="1">
      <c r="B106" s="13" t="s">
        <v>117</v>
      </c>
      <c r="C106" s="13"/>
      <c r="D106" s="70"/>
      <c r="E106" s="70"/>
      <c r="F106" s="14" t="s">
        <v>118</v>
      </c>
      <c r="G106" s="25">
        <f>G107+G109+G111</f>
        <v>486500</v>
      </c>
      <c r="H106" s="36"/>
      <c r="I106" s="36"/>
    </row>
    <row r="107" spans="2:9" ht="16.5" customHeight="1">
      <c r="B107" s="15"/>
      <c r="C107" s="16" t="s">
        <v>119</v>
      </c>
      <c r="D107" s="69"/>
      <c r="E107" s="69"/>
      <c r="F107" s="17" t="s">
        <v>120</v>
      </c>
      <c r="G107" s="26">
        <f>G108</f>
        <v>365000</v>
      </c>
      <c r="H107" s="36"/>
      <c r="I107" s="36"/>
    </row>
    <row r="108" spans="2:9" ht="19.5" customHeight="1">
      <c r="B108" s="18"/>
      <c r="C108" s="18"/>
      <c r="D108" s="68" t="s">
        <v>121</v>
      </c>
      <c r="E108" s="68"/>
      <c r="F108" s="19" t="s">
        <v>122</v>
      </c>
      <c r="G108" s="27">
        <v>365000</v>
      </c>
      <c r="H108" s="36"/>
      <c r="I108" s="36"/>
    </row>
    <row r="109" spans="2:9" ht="16.5" customHeight="1">
      <c r="B109" s="15"/>
      <c r="C109" s="16" t="s">
        <v>125</v>
      </c>
      <c r="D109" s="69"/>
      <c r="E109" s="69"/>
      <c r="F109" s="17" t="s">
        <v>126</v>
      </c>
      <c r="G109" s="26">
        <f>G110</f>
        <v>103000</v>
      </c>
      <c r="H109" s="36"/>
      <c r="I109" s="36"/>
    </row>
    <row r="110" spans="2:9" ht="19.5" customHeight="1">
      <c r="B110" s="18"/>
      <c r="C110" s="18"/>
      <c r="D110" s="68" t="s">
        <v>121</v>
      </c>
      <c r="E110" s="68"/>
      <c r="F110" s="19" t="s">
        <v>122</v>
      </c>
      <c r="G110" s="27">
        <v>103000</v>
      </c>
      <c r="H110" s="36"/>
      <c r="I110" s="36"/>
    </row>
    <row r="111" spans="2:9" ht="39" customHeight="1">
      <c r="B111" s="15"/>
      <c r="C111" s="16" t="s">
        <v>139</v>
      </c>
      <c r="D111" s="69"/>
      <c r="E111" s="69"/>
      <c r="F111" s="17" t="s">
        <v>140</v>
      </c>
      <c r="G111" s="26">
        <f>G112</f>
        <v>18500</v>
      </c>
      <c r="H111" s="36"/>
      <c r="I111" s="36"/>
    </row>
    <row r="112" spans="2:9" ht="19.5" customHeight="1">
      <c r="B112" s="18"/>
      <c r="C112" s="18"/>
      <c r="D112" s="68" t="s">
        <v>121</v>
      </c>
      <c r="E112" s="68"/>
      <c r="F112" s="19" t="s">
        <v>122</v>
      </c>
      <c r="G112" s="27">
        <v>18500</v>
      </c>
      <c r="H112" s="36"/>
      <c r="I112" s="36"/>
    </row>
    <row r="113" spans="2:9" ht="16.5" customHeight="1">
      <c r="B113" s="13" t="s">
        <v>142</v>
      </c>
      <c r="C113" s="13"/>
      <c r="D113" s="70"/>
      <c r="E113" s="70"/>
      <c r="F113" s="14" t="s">
        <v>143</v>
      </c>
      <c r="G113" s="25">
        <f>G114+G123+G125</f>
        <v>56876.979999999996</v>
      </c>
      <c r="H113" s="36"/>
      <c r="I113" s="36"/>
    </row>
    <row r="114" spans="2:9" ht="16.5" customHeight="1">
      <c r="B114" s="15"/>
      <c r="C114" s="16" t="s">
        <v>144</v>
      </c>
      <c r="D114" s="69"/>
      <c r="E114" s="69"/>
      <c r="F114" s="17" t="s">
        <v>145</v>
      </c>
      <c r="G114" s="26">
        <v>16876.98</v>
      </c>
      <c r="H114" s="36"/>
      <c r="I114" s="36"/>
    </row>
    <row r="115" spans="2:9" ht="16.5" customHeight="1">
      <c r="B115" s="18"/>
      <c r="C115" s="18"/>
      <c r="D115" s="68" t="s">
        <v>10</v>
      </c>
      <c r="E115" s="68"/>
      <c r="F115" s="19" t="s">
        <v>11</v>
      </c>
      <c r="G115" s="27">
        <v>7928.4</v>
      </c>
      <c r="H115" s="36"/>
      <c r="I115" s="36"/>
    </row>
    <row r="116" spans="2:9" ht="16.5" customHeight="1">
      <c r="B116" s="18"/>
      <c r="C116" s="18"/>
      <c r="D116" s="68" t="s">
        <v>12</v>
      </c>
      <c r="E116" s="68"/>
      <c r="F116" s="19" t="s">
        <v>13</v>
      </c>
      <c r="G116" s="29">
        <v>545</v>
      </c>
      <c r="H116" s="36"/>
      <c r="I116" s="36"/>
    </row>
    <row r="117" spans="2:9" ht="16.5" customHeight="1">
      <c r="B117" s="18"/>
      <c r="C117" s="18"/>
      <c r="D117" s="68" t="s">
        <v>14</v>
      </c>
      <c r="E117" s="68"/>
      <c r="F117" s="19" t="s">
        <v>15</v>
      </c>
      <c r="G117" s="27">
        <v>1249.5</v>
      </c>
      <c r="H117" s="36"/>
      <c r="I117" s="36"/>
    </row>
    <row r="118" spans="2:9" ht="16.5" customHeight="1">
      <c r="B118" s="18"/>
      <c r="C118" s="18"/>
      <c r="D118" s="68" t="s">
        <v>16</v>
      </c>
      <c r="E118" s="68"/>
      <c r="F118" s="19" t="s">
        <v>17</v>
      </c>
      <c r="G118" s="29">
        <v>180.6</v>
      </c>
      <c r="H118" s="36"/>
      <c r="I118" s="36"/>
    </row>
    <row r="119" spans="2:9" ht="16.5" customHeight="1">
      <c r="B119" s="18"/>
      <c r="C119" s="18"/>
      <c r="D119" s="68" t="s">
        <v>18</v>
      </c>
      <c r="E119" s="68"/>
      <c r="F119" s="19" t="s">
        <v>19</v>
      </c>
      <c r="G119" s="29">
        <v>200</v>
      </c>
      <c r="H119" s="36"/>
      <c r="I119" s="36"/>
    </row>
    <row r="120" spans="2:9" ht="16.5" customHeight="1">
      <c r="B120" s="18"/>
      <c r="C120" s="18"/>
      <c r="D120" s="68" t="s">
        <v>20</v>
      </c>
      <c r="E120" s="68"/>
      <c r="F120" s="19" t="s">
        <v>21</v>
      </c>
      <c r="G120" s="27">
        <v>6000</v>
      </c>
      <c r="H120" s="36"/>
      <c r="I120" s="36"/>
    </row>
    <row r="121" spans="2:9" ht="16.5" customHeight="1">
      <c r="B121" s="18"/>
      <c r="C121" s="18"/>
      <c r="D121" s="68" t="s">
        <v>24</v>
      </c>
      <c r="E121" s="68"/>
      <c r="F121" s="19" t="s">
        <v>25</v>
      </c>
      <c r="G121" s="29">
        <v>500</v>
      </c>
      <c r="H121" s="36"/>
      <c r="I121" s="36"/>
    </row>
    <row r="122" spans="2:9" ht="16.5" customHeight="1">
      <c r="B122" s="18"/>
      <c r="C122" s="18"/>
      <c r="D122" s="68" t="s">
        <v>28</v>
      </c>
      <c r="E122" s="68"/>
      <c r="F122" s="19" t="s">
        <v>29</v>
      </c>
      <c r="G122" s="29">
        <v>273.48</v>
      </c>
      <c r="H122" s="36"/>
      <c r="I122" s="36"/>
    </row>
    <row r="123" spans="2:9" ht="16.5" customHeight="1">
      <c r="B123" s="15"/>
      <c r="C123" s="16" t="s">
        <v>146</v>
      </c>
      <c r="D123" s="69"/>
      <c r="E123" s="69"/>
      <c r="F123" s="17" t="s">
        <v>147</v>
      </c>
      <c r="G123" s="26">
        <v>2000</v>
      </c>
      <c r="H123" s="36"/>
      <c r="I123" s="36"/>
    </row>
    <row r="124" spans="2:9" ht="16.5" customHeight="1">
      <c r="B124" s="18"/>
      <c r="C124" s="18"/>
      <c r="D124" s="68" t="s">
        <v>24</v>
      </c>
      <c r="E124" s="68"/>
      <c r="F124" s="19" t="s">
        <v>25</v>
      </c>
      <c r="G124" s="27">
        <v>2000</v>
      </c>
      <c r="H124" s="36"/>
      <c r="I124" s="36"/>
    </row>
    <row r="125" spans="2:9" ht="16.5" customHeight="1">
      <c r="B125" s="15"/>
      <c r="C125" s="16" t="s">
        <v>148</v>
      </c>
      <c r="D125" s="69"/>
      <c r="E125" s="69"/>
      <c r="F125" s="17" t="s">
        <v>149</v>
      </c>
      <c r="G125" s="26">
        <v>38000</v>
      </c>
      <c r="H125" s="36"/>
      <c r="I125" s="36"/>
    </row>
    <row r="126" spans="2:9" ht="16.5" customHeight="1">
      <c r="B126" s="18"/>
      <c r="C126" s="18"/>
      <c r="D126" s="68" t="s">
        <v>14</v>
      </c>
      <c r="E126" s="68"/>
      <c r="F126" s="19" t="s">
        <v>15</v>
      </c>
      <c r="G126" s="29">
        <v>570</v>
      </c>
      <c r="H126" s="36"/>
      <c r="I126" s="36"/>
    </row>
    <row r="127" spans="2:9" ht="16.5" customHeight="1">
      <c r="B127" s="18"/>
      <c r="C127" s="18"/>
      <c r="D127" s="68" t="s">
        <v>16</v>
      </c>
      <c r="E127" s="68"/>
      <c r="F127" s="19" t="s">
        <v>17</v>
      </c>
      <c r="G127" s="29">
        <v>100</v>
      </c>
      <c r="H127" s="36"/>
      <c r="I127" s="36"/>
    </row>
    <row r="128" spans="2:9" ht="16.5" customHeight="1">
      <c r="B128" s="18"/>
      <c r="C128" s="18"/>
      <c r="D128" s="68" t="s">
        <v>81</v>
      </c>
      <c r="E128" s="68"/>
      <c r="F128" s="19" t="s">
        <v>82</v>
      </c>
      <c r="G128" s="27">
        <v>17000</v>
      </c>
      <c r="H128" s="36"/>
      <c r="I128" s="36"/>
    </row>
    <row r="129" spans="2:9" ht="16.5" customHeight="1">
      <c r="B129" s="18"/>
      <c r="C129" s="18"/>
      <c r="D129" s="68" t="s">
        <v>18</v>
      </c>
      <c r="E129" s="68"/>
      <c r="F129" s="19" t="s">
        <v>19</v>
      </c>
      <c r="G129" s="27">
        <v>8930</v>
      </c>
      <c r="H129" s="36"/>
      <c r="I129" s="36"/>
    </row>
    <row r="130" spans="2:9" ht="16.5" customHeight="1">
      <c r="B130" s="18"/>
      <c r="C130" s="18"/>
      <c r="D130" s="68" t="s">
        <v>24</v>
      </c>
      <c r="E130" s="68"/>
      <c r="F130" s="19" t="s">
        <v>25</v>
      </c>
      <c r="G130" s="27">
        <v>11400</v>
      </c>
      <c r="H130" s="36"/>
      <c r="I130" s="36"/>
    </row>
    <row r="131" spans="2:9" ht="16.5" customHeight="1">
      <c r="B131" s="13" t="s">
        <v>150</v>
      </c>
      <c r="C131" s="13"/>
      <c r="D131" s="70"/>
      <c r="E131" s="70"/>
      <c r="F131" s="14" t="s">
        <v>151</v>
      </c>
      <c r="G131" s="25">
        <f>G132</f>
        <v>6720</v>
      </c>
      <c r="H131" s="36"/>
      <c r="I131" s="36"/>
    </row>
    <row r="132" spans="2:9" ht="16.5" customHeight="1">
      <c r="B132" s="15"/>
      <c r="C132" s="16" t="s">
        <v>152</v>
      </c>
      <c r="D132" s="69"/>
      <c r="E132" s="69"/>
      <c r="F132" s="17" t="s">
        <v>153</v>
      </c>
      <c r="G132" s="26">
        <f>G133</f>
        <v>6720</v>
      </c>
      <c r="H132" s="36"/>
      <c r="I132" s="36"/>
    </row>
    <row r="133" spans="2:9" ht="16.5" customHeight="1">
      <c r="B133" s="18"/>
      <c r="C133" s="18"/>
      <c r="D133" s="68" t="s">
        <v>24</v>
      </c>
      <c r="E133" s="68"/>
      <c r="F133" s="19" t="s">
        <v>25</v>
      </c>
      <c r="G133" s="27">
        <v>6720</v>
      </c>
      <c r="H133" s="36"/>
      <c r="I133" s="36"/>
    </row>
    <row r="134" spans="2:9" ht="16.5" customHeight="1">
      <c r="B134" s="13" t="s">
        <v>181</v>
      </c>
      <c r="C134" s="13"/>
      <c r="D134" s="70"/>
      <c r="E134" s="70"/>
      <c r="F134" s="14" t="s">
        <v>182</v>
      </c>
      <c r="G134" s="25">
        <f>G135+G139+G141+G145</f>
        <v>577000</v>
      </c>
      <c r="H134" s="36"/>
      <c r="I134" s="36"/>
    </row>
    <row r="135" spans="2:9" ht="16.5" customHeight="1">
      <c r="B135" s="15"/>
      <c r="C135" s="16" t="s">
        <v>183</v>
      </c>
      <c r="D135" s="69"/>
      <c r="E135" s="69"/>
      <c r="F135" s="17" t="s">
        <v>184</v>
      </c>
      <c r="G135" s="26">
        <v>213000</v>
      </c>
      <c r="H135" s="36"/>
      <c r="I135" s="36"/>
    </row>
    <row r="136" spans="2:9" ht="16.5" customHeight="1">
      <c r="B136" s="18"/>
      <c r="C136" s="18"/>
      <c r="D136" s="68" t="s">
        <v>18</v>
      </c>
      <c r="E136" s="68"/>
      <c r="F136" s="19" t="s">
        <v>19</v>
      </c>
      <c r="G136" s="27">
        <v>11000</v>
      </c>
      <c r="H136" s="36"/>
      <c r="I136" s="36"/>
    </row>
    <row r="137" spans="2:9" ht="16.5" customHeight="1">
      <c r="B137" s="18"/>
      <c r="C137" s="18"/>
      <c r="D137" s="68" t="s">
        <v>24</v>
      </c>
      <c r="E137" s="68"/>
      <c r="F137" s="19" t="s">
        <v>25</v>
      </c>
      <c r="G137" s="27">
        <v>200000</v>
      </c>
      <c r="H137" s="36"/>
      <c r="I137" s="36"/>
    </row>
    <row r="138" spans="2:9" ht="16.5" customHeight="1">
      <c r="B138" s="18"/>
      <c r="C138" s="18"/>
      <c r="D138" s="68" t="s">
        <v>91</v>
      </c>
      <c r="E138" s="68"/>
      <c r="F138" s="19" t="s">
        <v>92</v>
      </c>
      <c r="G138" s="27">
        <v>2000</v>
      </c>
      <c r="H138" s="36"/>
      <c r="I138" s="36"/>
    </row>
    <row r="139" spans="2:9" ht="16.5" customHeight="1">
      <c r="B139" s="15"/>
      <c r="C139" s="16" t="s">
        <v>185</v>
      </c>
      <c r="D139" s="69"/>
      <c r="E139" s="69"/>
      <c r="F139" s="17" t="s">
        <v>186</v>
      </c>
      <c r="G139" s="26">
        <v>200000</v>
      </c>
      <c r="H139" s="36"/>
      <c r="I139" s="36"/>
    </row>
    <row r="140" spans="2:9" ht="16.5" customHeight="1">
      <c r="B140" s="18"/>
      <c r="C140" s="18"/>
      <c r="D140" s="68" t="s">
        <v>34</v>
      </c>
      <c r="E140" s="68"/>
      <c r="F140" s="19" t="s">
        <v>35</v>
      </c>
      <c r="G140" s="27">
        <v>200000</v>
      </c>
      <c r="H140" s="36"/>
      <c r="I140" s="36"/>
    </row>
    <row r="141" spans="2:9" ht="16.5" customHeight="1">
      <c r="B141" s="15"/>
      <c r="C141" s="16" t="s">
        <v>187</v>
      </c>
      <c r="D141" s="69"/>
      <c r="E141" s="69"/>
      <c r="F141" s="17" t="s">
        <v>188</v>
      </c>
      <c r="G141" s="26">
        <v>105000</v>
      </c>
      <c r="H141" s="36"/>
      <c r="I141" s="36"/>
    </row>
    <row r="142" spans="2:9" ht="16.5" customHeight="1">
      <c r="B142" s="18"/>
      <c r="C142" s="18"/>
      <c r="D142" s="68" t="s">
        <v>20</v>
      </c>
      <c r="E142" s="68"/>
      <c r="F142" s="19" t="s">
        <v>21</v>
      </c>
      <c r="G142" s="27">
        <v>80000</v>
      </c>
      <c r="H142" s="36"/>
      <c r="I142" s="36"/>
    </row>
    <row r="143" spans="2:9" ht="16.5" customHeight="1">
      <c r="B143" s="18"/>
      <c r="C143" s="18"/>
      <c r="D143" s="68" t="s">
        <v>22</v>
      </c>
      <c r="E143" s="68"/>
      <c r="F143" s="19" t="s">
        <v>23</v>
      </c>
      <c r="G143" s="27">
        <v>24000</v>
      </c>
      <c r="H143" s="36"/>
      <c r="I143" s="36"/>
    </row>
    <row r="144" spans="2:9" ht="16.5" customHeight="1">
      <c r="B144" s="18"/>
      <c r="C144" s="18"/>
      <c r="D144" s="68" t="s">
        <v>24</v>
      </c>
      <c r="E144" s="68"/>
      <c r="F144" s="19" t="s">
        <v>25</v>
      </c>
      <c r="G144" s="27">
        <v>1000</v>
      </c>
      <c r="H144" s="36"/>
      <c r="I144" s="36"/>
    </row>
    <row r="145" spans="2:9" ht="16.5" customHeight="1">
      <c r="B145" s="15"/>
      <c r="C145" s="16" t="s">
        <v>189</v>
      </c>
      <c r="D145" s="69"/>
      <c r="E145" s="69"/>
      <c r="F145" s="17" t="s">
        <v>45</v>
      </c>
      <c r="G145" s="26">
        <v>59000</v>
      </c>
      <c r="H145" s="36"/>
      <c r="I145" s="36"/>
    </row>
    <row r="146" spans="2:9" ht="16.5" customHeight="1">
      <c r="B146" s="18"/>
      <c r="C146" s="18"/>
      <c r="D146" s="68" t="s">
        <v>18</v>
      </c>
      <c r="E146" s="68"/>
      <c r="F146" s="19" t="s">
        <v>19</v>
      </c>
      <c r="G146" s="27">
        <v>15000</v>
      </c>
      <c r="H146" s="36"/>
      <c r="I146" s="36"/>
    </row>
    <row r="147" spans="2:9" ht="16.5" customHeight="1">
      <c r="B147" s="18"/>
      <c r="C147" s="18"/>
      <c r="D147" s="68" t="s">
        <v>20</v>
      </c>
      <c r="E147" s="68"/>
      <c r="F147" s="19" t="s">
        <v>21</v>
      </c>
      <c r="G147" s="27">
        <v>4000</v>
      </c>
      <c r="H147" s="36"/>
      <c r="I147" s="36"/>
    </row>
    <row r="148" spans="2:9" ht="16.5" customHeight="1">
      <c r="B148" s="18"/>
      <c r="C148" s="18"/>
      <c r="D148" s="68" t="s">
        <v>24</v>
      </c>
      <c r="E148" s="68"/>
      <c r="F148" s="19" t="s">
        <v>25</v>
      </c>
      <c r="G148" s="27">
        <v>40000</v>
      </c>
      <c r="H148" s="36"/>
      <c r="I148" s="36"/>
    </row>
    <row r="149" spans="2:9" ht="16.5" customHeight="1">
      <c r="B149" s="13" t="s">
        <v>190</v>
      </c>
      <c r="C149" s="13"/>
      <c r="D149" s="70"/>
      <c r="E149" s="70"/>
      <c r="F149" s="14" t="s">
        <v>191</v>
      </c>
      <c r="G149" s="25">
        <f>G150+G155</f>
        <v>416153.46</v>
      </c>
      <c r="H149" s="38">
        <f>H150</f>
        <v>115903.45999999999</v>
      </c>
      <c r="I149" s="38">
        <f>I150</f>
        <v>25000</v>
      </c>
    </row>
    <row r="150" spans="2:9" ht="16.5" customHeight="1">
      <c r="B150" s="15"/>
      <c r="C150" s="16" t="s">
        <v>192</v>
      </c>
      <c r="D150" s="69"/>
      <c r="E150" s="69"/>
      <c r="F150" s="17" t="s">
        <v>193</v>
      </c>
      <c r="G150" s="26">
        <v>272153.46</v>
      </c>
      <c r="H150" s="39">
        <f>H151+H152+H153</f>
        <v>115903.45999999999</v>
      </c>
      <c r="I150" s="39">
        <f>I151+I152+I153</f>
        <v>25000</v>
      </c>
    </row>
    <row r="151" spans="2:9" ht="16.5" customHeight="1">
      <c r="B151" s="18"/>
      <c r="C151" s="18"/>
      <c r="D151" s="68" t="s">
        <v>18</v>
      </c>
      <c r="E151" s="68"/>
      <c r="F151" s="19" t="s">
        <v>19</v>
      </c>
      <c r="G151" s="27">
        <v>25952.23</v>
      </c>
      <c r="H151" s="36">
        <v>25952.23</v>
      </c>
      <c r="I151" s="36">
        <f>G151-H151</f>
        <v>0</v>
      </c>
    </row>
    <row r="152" spans="2:9" ht="16.5" customHeight="1">
      <c r="B152" s="18"/>
      <c r="C152" s="18"/>
      <c r="D152" s="68" t="s">
        <v>22</v>
      </c>
      <c r="E152" s="68"/>
      <c r="F152" s="19" t="s">
        <v>23</v>
      </c>
      <c r="G152" s="27">
        <v>87156.25</v>
      </c>
      <c r="H152" s="36">
        <v>62156.25</v>
      </c>
      <c r="I152" s="36">
        <f>G152-H152</f>
        <v>25000</v>
      </c>
    </row>
    <row r="153" spans="2:9" ht="16.5" customHeight="1">
      <c r="B153" s="18"/>
      <c r="C153" s="18"/>
      <c r="D153" s="68" t="s">
        <v>24</v>
      </c>
      <c r="E153" s="68"/>
      <c r="F153" s="19" t="s">
        <v>25</v>
      </c>
      <c r="G153" s="27">
        <v>27794.98</v>
      </c>
      <c r="H153" s="36">
        <v>27794.98</v>
      </c>
      <c r="I153" s="36">
        <f>G153-H153</f>
        <v>0</v>
      </c>
    </row>
    <row r="154" spans="2:9" ht="16.5" customHeight="1">
      <c r="B154" s="18"/>
      <c r="C154" s="18"/>
      <c r="D154" s="68" t="s">
        <v>34</v>
      </c>
      <c r="E154" s="68"/>
      <c r="F154" s="19" t="s">
        <v>35</v>
      </c>
      <c r="G154" s="27">
        <v>131250</v>
      </c>
      <c r="H154" s="36"/>
      <c r="I154" s="36"/>
    </row>
    <row r="155" spans="2:9" ht="16.5" customHeight="1">
      <c r="B155" s="15"/>
      <c r="C155" s="16" t="s">
        <v>194</v>
      </c>
      <c r="D155" s="69"/>
      <c r="E155" s="69"/>
      <c r="F155" s="17" t="s">
        <v>195</v>
      </c>
      <c r="G155" s="26">
        <f>G156</f>
        <v>144000</v>
      </c>
      <c r="H155" s="36"/>
      <c r="I155" s="36"/>
    </row>
    <row r="156" spans="2:9" ht="16.5" customHeight="1">
      <c r="B156" s="18"/>
      <c r="C156" s="18"/>
      <c r="D156" s="68" t="s">
        <v>196</v>
      </c>
      <c r="E156" s="68"/>
      <c r="F156" s="19" t="s">
        <v>197</v>
      </c>
      <c r="G156" s="27">
        <f>144000</f>
        <v>144000</v>
      </c>
      <c r="H156" s="36"/>
      <c r="I156" s="36"/>
    </row>
    <row r="157" spans="2:9" ht="16.5" customHeight="1">
      <c r="B157" s="13" t="s">
        <v>198</v>
      </c>
      <c r="C157" s="13"/>
      <c r="D157" s="70"/>
      <c r="E157" s="70"/>
      <c r="F157" s="14" t="s">
        <v>199</v>
      </c>
      <c r="G157" s="25">
        <f>G158+G160</f>
        <v>20500</v>
      </c>
      <c r="H157" s="38">
        <f>H158</f>
        <v>11000</v>
      </c>
      <c r="I157" s="38">
        <f>I158</f>
        <v>0</v>
      </c>
    </row>
    <row r="158" spans="2:9" ht="16.5" customHeight="1">
      <c r="B158" s="15"/>
      <c r="C158" s="16" t="s">
        <v>200</v>
      </c>
      <c r="D158" s="69"/>
      <c r="E158" s="69"/>
      <c r="F158" s="17" t="s">
        <v>201</v>
      </c>
      <c r="G158" s="26">
        <v>11000</v>
      </c>
      <c r="H158" s="39">
        <f>H159</f>
        <v>11000</v>
      </c>
      <c r="I158" s="39">
        <f>I159</f>
        <v>0</v>
      </c>
    </row>
    <row r="159" spans="2:9" ht="16.5" customHeight="1">
      <c r="B159" s="18"/>
      <c r="C159" s="18"/>
      <c r="D159" s="68" t="s">
        <v>18</v>
      </c>
      <c r="E159" s="68"/>
      <c r="F159" s="19" t="s">
        <v>19</v>
      </c>
      <c r="G159" s="27">
        <v>11000</v>
      </c>
      <c r="H159" s="36">
        <v>11000</v>
      </c>
      <c r="I159" s="36">
        <f>G159-H159</f>
        <v>0</v>
      </c>
    </row>
    <row r="160" spans="2:9" ht="16.5" customHeight="1">
      <c r="B160" s="15"/>
      <c r="C160" s="16" t="s">
        <v>202</v>
      </c>
      <c r="D160" s="69"/>
      <c r="E160" s="69"/>
      <c r="F160" s="17" t="s">
        <v>45</v>
      </c>
      <c r="G160" s="26">
        <v>9500</v>
      </c>
      <c r="H160" s="36"/>
      <c r="I160" s="36"/>
    </row>
    <row r="161" spans="2:9" ht="19.5" customHeight="1">
      <c r="B161" s="18"/>
      <c r="C161" s="18"/>
      <c r="D161" s="68" t="s">
        <v>203</v>
      </c>
      <c r="E161" s="68"/>
      <c r="F161" s="19" t="s">
        <v>204</v>
      </c>
      <c r="G161" s="27">
        <v>8000</v>
      </c>
      <c r="H161" s="36"/>
      <c r="I161" s="36"/>
    </row>
    <row r="162" spans="2:9" ht="16.5" customHeight="1">
      <c r="B162" s="18"/>
      <c r="C162" s="18"/>
      <c r="D162" s="68" t="s">
        <v>18</v>
      </c>
      <c r="E162" s="68"/>
      <c r="F162" s="19" t="s">
        <v>19</v>
      </c>
      <c r="G162" s="27">
        <v>1000</v>
      </c>
      <c r="H162" s="36"/>
      <c r="I162" s="36"/>
    </row>
    <row r="163" spans="2:9" ht="16.5" customHeight="1">
      <c r="B163" s="18"/>
      <c r="C163" s="18"/>
      <c r="D163" s="68" t="s">
        <v>26</v>
      </c>
      <c r="E163" s="68"/>
      <c r="F163" s="19" t="s">
        <v>27</v>
      </c>
      <c r="G163" s="29">
        <v>500</v>
      </c>
      <c r="H163" s="36"/>
      <c r="I163" s="36"/>
    </row>
    <row r="164" spans="2:13" ht="23.25" customHeight="1">
      <c r="B164" s="66" t="s">
        <v>222</v>
      </c>
      <c r="C164" s="67"/>
      <c r="D164" s="67"/>
      <c r="E164" s="67"/>
      <c r="F164" s="67"/>
      <c r="G164" s="30">
        <f>G6+G28+G36+G46+G51+G86+G100+G103+G106+G113+G131+G134+G149+G157</f>
        <v>6708559.840000001</v>
      </c>
      <c r="H164" s="43">
        <f>H28+H36+H149+H157</f>
        <v>218002.3</v>
      </c>
      <c r="I164" s="42"/>
      <c r="K164" s="28">
        <f>'wydatki ogolem'!G264</f>
        <v>10783847.000000002</v>
      </c>
      <c r="L164" s="28">
        <f>K164-1707630.19-645524.93-756519.32-123300-16900-155689.72-20000-588953-18472-42280</f>
        <v>6708577.840000003</v>
      </c>
      <c r="M164" s="28">
        <f>L164-G164</f>
        <v>18.000000001862645</v>
      </c>
    </row>
    <row r="165" spans="1:9" ht="123.75" customHeight="1">
      <c r="A165" s="7"/>
      <c r="B165" s="7"/>
      <c r="C165" s="7"/>
      <c r="D165" s="7"/>
      <c r="E165" s="7"/>
      <c r="F165" s="7"/>
      <c r="G165" s="21"/>
      <c r="H165" s="37"/>
      <c r="I165" s="37"/>
    </row>
    <row r="166" spans="2:9" ht="16.5" customHeight="1">
      <c r="B166" s="9" t="s">
        <v>0</v>
      </c>
      <c r="C166" s="9"/>
      <c r="D166" s="9"/>
      <c r="E166" s="51" t="s">
        <v>230</v>
      </c>
      <c r="F166" s="10"/>
      <c r="G166" s="23"/>
      <c r="H166" s="37"/>
      <c r="I166" s="37"/>
    </row>
    <row r="167" spans="1:9" ht="5.25" customHeight="1">
      <c r="A167" s="56"/>
      <c r="B167" s="56"/>
      <c r="C167" s="56"/>
      <c r="D167" s="56"/>
      <c r="E167" s="56"/>
      <c r="F167" s="56"/>
      <c r="G167" s="56"/>
      <c r="H167" s="56"/>
      <c r="I167" s="56"/>
    </row>
    <row r="168" spans="2:9" ht="16.5" customHeight="1">
      <c r="B168" s="1" t="s">
        <v>2</v>
      </c>
      <c r="C168" s="1" t="s">
        <v>3</v>
      </c>
      <c r="D168" s="63" t="s">
        <v>4</v>
      </c>
      <c r="E168" s="63"/>
      <c r="F168" s="11" t="s">
        <v>5</v>
      </c>
      <c r="G168" s="24" t="s">
        <v>221</v>
      </c>
      <c r="H168" s="72"/>
      <c r="I168" s="72"/>
    </row>
    <row r="169" spans="2:9" ht="16.5" customHeight="1">
      <c r="B169" s="2" t="s">
        <v>67</v>
      </c>
      <c r="C169" s="2"/>
      <c r="D169" s="62"/>
      <c r="E169" s="62"/>
      <c r="F169" s="31" t="s">
        <v>68</v>
      </c>
      <c r="G169" s="25">
        <f>G170</f>
        <v>32340</v>
      </c>
      <c r="H169" s="72"/>
      <c r="I169" s="72"/>
    </row>
    <row r="170" spans="2:9" ht="16.5" customHeight="1">
      <c r="B170" s="3"/>
      <c r="C170" s="4" t="s">
        <v>206</v>
      </c>
      <c r="D170" s="61"/>
      <c r="E170" s="61"/>
      <c r="F170" s="32" t="s">
        <v>207</v>
      </c>
      <c r="G170" s="26">
        <v>32340</v>
      </c>
      <c r="H170" s="72"/>
      <c r="I170" s="72"/>
    </row>
    <row r="171" spans="2:9" ht="16.5" customHeight="1">
      <c r="B171" s="5"/>
      <c r="C171" s="5"/>
      <c r="D171" s="57" t="s">
        <v>10</v>
      </c>
      <c r="E171" s="57"/>
      <c r="F171" s="33" t="s">
        <v>11</v>
      </c>
      <c r="G171" s="27">
        <v>32340</v>
      </c>
      <c r="H171" s="72"/>
      <c r="I171" s="72"/>
    </row>
    <row r="172" spans="2:9" ht="19.5" customHeight="1">
      <c r="B172" s="2" t="s">
        <v>208</v>
      </c>
      <c r="C172" s="2"/>
      <c r="D172" s="62"/>
      <c r="E172" s="62"/>
      <c r="F172" s="31" t="s">
        <v>209</v>
      </c>
      <c r="G172" s="34">
        <f>G173</f>
        <v>813</v>
      </c>
      <c r="H172" s="72"/>
      <c r="I172" s="72"/>
    </row>
    <row r="173" spans="2:9" ht="16.5" customHeight="1">
      <c r="B173" s="3"/>
      <c r="C173" s="4" t="s">
        <v>210</v>
      </c>
      <c r="D173" s="61"/>
      <c r="E173" s="61"/>
      <c r="F173" s="32" t="s">
        <v>211</v>
      </c>
      <c r="G173" s="35">
        <v>813</v>
      </c>
      <c r="H173" s="72"/>
      <c r="I173" s="72"/>
    </row>
    <row r="174" spans="2:9" ht="16.5" customHeight="1">
      <c r="B174" s="5"/>
      <c r="C174" s="5"/>
      <c r="D174" s="57" t="s">
        <v>24</v>
      </c>
      <c r="E174" s="57"/>
      <c r="F174" s="33" t="s">
        <v>25</v>
      </c>
      <c r="G174" s="29">
        <v>813</v>
      </c>
      <c r="H174" s="72"/>
      <c r="I174" s="72"/>
    </row>
    <row r="175" spans="2:13" ht="23.25" customHeight="1">
      <c r="B175" s="58" t="s">
        <v>223</v>
      </c>
      <c r="C175" s="59"/>
      <c r="D175" s="59"/>
      <c r="E175" s="59"/>
      <c r="F175" s="60"/>
      <c r="G175" s="30">
        <f>G169+G172</f>
        <v>33153</v>
      </c>
      <c r="H175" s="72"/>
      <c r="I175" s="72"/>
      <c r="M175">
        <v>3490013</v>
      </c>
    </row>
    <row r="176" spans="1:9" ht="21.75" customHeight="1">
      <c r="A176" s="56"/>
      <c r="B176" s="56"/>
      <c r="C176" s="56"/>
      <c r="D176" s="56"/>
      <c r="E176" s="56"/>
      <c r="F176" s="56"/>
      <c r="G176" s="56"/>
      <c r="H176" s="56"/>
      <c r="I176" s="56"/>
    </row>
    <row r="177" spans="1:8" ht="16.5" customHeight="1">
      <c r="A177" s="56"/>
      <c r="B177" s="56"/>
      <c r="C177" s="56"/>
      <c r="D177" s="56"/>
      <c r="E177" s="56"/>
      <c r="F177" s="56"/>
      <c r="G177" s="56"/>
      <c r="H177" s="41"/>
    </row>
    <row r="181" ht="12.75">
      <c r="G181" s="28">
        <f>G164+G175</f>
        <v>6741712.840000001</v>
      </c>
    </row>
    <row r="183" ht="12.75">
      <c r="G183" s="28">
        <f>'wydatki Oświata'!G74+'wydatki GOPS'!G43</f>
        <v>4075287.16</v>
      </c>
    </row>
  </sheetData>
  <sheetProtection/>
  <mergeCells count="182">
    <mergeCell ref="B1:I1"/>
    <mergeCell ref="B2:I2"/>
    <mergeCell ref="A4:I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6:E106"/>
    <mergeCell ref="D107:E107"/>
    <mergeCell ref="D108:E108"/>
    <mergeCell ref="D100:E100"/>
    <mergeCell ref="D101:E101"/>
    <mergeCell ref="D102:E102"/>
    <mergeCell ref="D103:E103"/>
    <mergeCell ref="D104:E104"/>
    <mergeCell ref="D105:E105"/>
    <mergeCell ref="D111:E111"/>
    <mergeCell ref="D112:E112"/>
    <mergeCell ref="D113:E113"/>
    <mergeCell ref="D114:E114"/>
    <mergeCell ref="D110:E110"/>
    <mergeCell ref="D109:E109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33:E133"/>
    <mergeCell ref="D127:E127"/>
    <mergeCell ref="D128:E128"/>
    <mergeCell ref="D129:E129"/>
    <mergeCell ref="D130:E130"/>
    <mergeCell ref="D131:E131"/>
    <mergeCell ref="D132:E132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B164:F164"/>
    <mergeCell ref="A167:I167"/>
    <mergeCell ref="D168:E168"/>
    <mergeCell ref="H168:I168"/>
    <mergeCell ref="D158:E158"/>
    <mergeCell ref="D159:E159"/>
    <mergeCell ref="D160:E160"/>
    <mergeCell ref="D161:E161"/>
    <mergeCell ref="D162:E162"/>
    <mergeCell ref="D163:E163"/>
    <mergeCell ref="D169:E169"/>
    <mergeCell ref="H169:I169"/>
    <mergeCell ref="D170:E170"/>
    <mergeCell ref="H170:I170"/>
    <mergeCell ref="D171:E171"/>
    <mergeCell ref="H171:I171"/>
    <mergeCell ref="B175:F175"/>
    <mergeCell ref="H175:I175"/>
    <mergeCell ref="A176:I176"/>
    <mergeCell ref="A177:G177"/>
    <mergeCell ref="D172:E172"/>
    <mergeCell ref="H172:I172"/>
    <mergeCell ref="D173:E173"/>
    <mergeCell ref="H173:I173"/>
    <mergeCell ref="D174:E174"/>
    <mergeCell ref="H174:I174"/>
  </mergeCells>
  <printOptions/>
  <pageMargins left="0.7" right="0.7" top="0.75" bottom="0.75" header="0.3" footer="0.3"/>
  <pageSetup fitToHeight="4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49">
      <selection activeCell="B1" sqref="A1:I7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8.83203125" style="28" customWidth="1"/>
    <col min="8" max="8" width="27.66015625" style="40" customWidth="1"/>
    <col min="9" max="9" width="15.5" style="40" customWidth="1"/>
    <col min="11" max="11" width="10.5" style="0" bestFit="1" customWidth="1"/>
    <col min="12" max="12" width="26.16015625" style="0" customWidth="1"/>
  </cols>
  <sheetData>
    <row r="1" spans="1:9" ht="30.75" customHeight="1">
      <c r="A1" s="7"/>
      <c r="B1" s="73" t="s">
        <v>233</v>
      </c>
      <c r="C1" s="73"/>
      <c r="D1" s="73"/>
      <c r="E1" s="73"/>
      <c r="F1" s="73"/>
      <c r="G1" s="73"/>
      <c r="H1" s="73"/>
      <c r="I1" s="73"/>
    </row>
    <row r="2" spans="2:9" ht="34.5" customHeight="1">
      <c r="B2" s="74" t="s">
        <v>234</v>
      </c>
      <c r="C2" s="74"/>
      <c r="D2" s="74"/>
      <c r="E2" s="74"/>
      <c r="F2" s="74"/>
      <c r="G2" s="74"/>
      <c r="H2" s="74"/>
      <c r="I2" s="74"/>
    </row>
    <row r="3" spans="2:9" ht="16.5" customHeight="1">
      <c r="B3" s="9" t="s">
        <v>0</v>
      </c>
      <c r="C3" s="9"/>
      <c r="D3" s="9"/>
      <c r="E3" s="10" t="s">
        <v>1</v>
      </c>
      <c r="F3" s="10"/>
      <c r="G3" s="23"/>
      <c r="H3" s="37"/>
      <c r="I3" s="37"/>
    </row>
    <row r="4" spans="1:9" ht="5.25" customHeight="1">
      <c r="A4" s="56"/>
      <c r="B4" s="56"/>
      <c r="C4" s="56"/>
      <c r="D4" s="56"/>
      <c r="E4" s="56"/>
      <c r="F4" s="56"/>
      <c r="G4" s="56"/>
      <c r="H4" s="56"/>
      <c r="I4" s="56"/>
    </row>
    <row r="5" spans="2:9" ht="16.5" customHeight="1">
      <c r="B5" s="12" t="s">
        <v>2</v>
      </c>
      <c r="C5" s="12" t="s">
        <v>3</v>
      </c>
      <c r="D5" s="71" t="s">
        <v>4</v>
      </c>
      <c r="E5" s="71"/>
      <c r="F5" s="12" t="s">
        <v>5</v>
      </c>
      <c r="G5" s="24" t="s">
        <v>218</v>
      </c>
      <c r="H5" s="55" t="s">
        <v>224</v>
      </c>
      <c r="I5" s="55" t="s">
        <v>225</v>
      </c>
    </row>
    <row r="6" spans="2:9" ht="16.5" customHeight="1">
      <c r="B6" s="13" t="s">
        <v>117</v>
      </c>
      <c r="C6" s="13"/>
      <c r="D6" s="70"/>
      <c r="E6" s="70"/>
      <c r="F6" s="14" t="s">
        <v>118</v>
      </c>
      <c r="G6" s="25">
        <f>G7+G22+G38+G54+G56+G58+G64</f>
        <v>3425582.16</v>
      </c>
      <c r="H6" s="47">
        <f>H7+H22+H38+H54+H56+H58+H64</f>
        <v>2634497.91</v>
      </c>
      <c r="I6" s="47">
        <f>I7+I22+I38+I54+I56+I58+I64</f>
        <v>791084.25</v>
      </c>
    </row>
    <row r="7" spans="2:9" ht="16.5" customHeight="1">
      <c r="B7" s="15"/>
      <c r="C7" s="16" t="s">
        <v>119</v>
      </c>
      <c r="D7" s="69"/>
      <c r="E7" s="69"/>
      <c r="F7" s="17" t="s">
        <v>120</v>
      </c>
      <c r="G7" s="44">
        <f>SUM(G8:G21)</f>
        <v>1707630.19</v>
      </c>
      <c r="H7" s="39">
        <f>G7-I7</f>
        <v>953125.94</v>
      </c>
      <c r="I7" s="39">
        <f>SUM(I8:I21)</f>
        <v>754504.25</v>
      </c>
    </row>
    <row r="8" spans="2:9" ht="16.5" customHeight="1">
      <c r="B8" s="18"/>
      <c r="C8" s="18"/>
      <c r="D8" s="68" t="s">
        <v>79</v>
      </c>
      <c r="E8" s="68"/>
      <c r="F8" s="19" t="s">
        <v>80</v>
      </c>
      <c r="G8" s="27">
        <v>71100</v>
      </c>
      <c r="H8" s="36">
        <f>G8-I8</f>
        <v>38100</v>
      </c>
      <c r="I8" s="45">
        <v>33000</v>
      </c>
    </row>
    <row r="9" spans="2:9" ht="16.5" customHeight="1">
      <c r="B9" s="18"/>
      <c r="C9" s="18"/>
      <c r="D9" s="68" t="s">
        <v>10</v>
      </c>
      <c r="E9" s="68"/>
      <c r="F9" s="19" t="s">
        <v>11</v>
      </c>
      <c r="G9" s="27">
        <v>1101000</v>
      </c>
      <c r="H9" s="36">
        <f aca="true" t="shared" si="0" ref="H9:H21">G9-I9</f>
        <v>619800</v>
      </c>
      <c r="I9" s="45">
        <v>481200</v>
      </c>
    </row>
    <row r="10" spans="2:9" ht="16.5" customHeight="1">
      <c r="B10" s="18"/>
      <c r="C10" s="18"/>
      <c r="D10" s="68" t="s">
        <v>12</v>
      </c>
      <c r="E10" s="68"/>
      <c r="F10" s="19" t="s">
        <v>13</v>
      </c>
      <c r="G10" s="27">
        <v>97200</v>
      </c>
      <c r="H10" s="36">
        <f t="shared" si="0"/>
        <v>53100</v>
      </c>
      <c r="I10" s="45">
        <v>44100</v>
      </c>
    </row>
    <row r="11" spans="2:9" ht="16.5" customHeight="1">
      <c r="B11" s="18"/>
      <c r="C11" s="18"/>
      <c r="D11" s="68" t="s">
        <v>14</v>
      </c>
      <c r="E11" s="68"/>
      <c r="F11" s="19" t="s">
        <v>15</v>
      </c>
      <c r="G11" s="27">
        <v>219150</v>
      </c>
      <c r="H11" s="36">
        <f t="shared" si="0"/>
        <v>123650</v>
      </c>
      <c r="I11" s="45">
        <v>95500</v>
      </c>
    </row>
    <row r="12" spans="2:9" ht="16.5" customHeight="1">
      <c r="B12" s="18"/>
      <c r="C12" s="18"/>
      <c r="D12" s="68" t="s">
        <v>16</v>
      </c>
      <c r="E12" s="68"/>
      <c r="F12" s="19" t="s">
        <v>17</v>
      </c>
      <c r="G12" s="27">
        <v>31200</v>
      </c>
      <c r="H12" s="36">
        <f t="shared" si="0"/>
        <v>17450</v>
      </c>
      <c r="I12" s="45">
        <v>13750</v>
      </c>
    </row>
    <row r="13" spans="2:9" ht="16.5" customHeight="1">
      <c r="B13" s="18"/>
      <c r="C13" s="18"/>
      <c r="D13" s="68" t="s">
        <v>18</v>
      </c>
      <c r="E13" s="68"/>
      <c r="F13" s="19" t="s">
        <v>19</v>
      </c>
      <c r="G13" s="27">
        <v>87750</v>
      </c>
      <c r="H13" s="36">
        <f t="shared" si="0"/>
        <v>42750</v>
      </c>
      <c r="I13" s="45">
        <v>45000</v>
      </c>
    </row>
    <row r="14" spans="2:9" ht="16.5" customHeight="1">
      <c r="B14" s="18"/>
      <c r="C14" s="18"/>
      <c r="D14" s="68" t="s">
        <v>123</v>
      </c>
      <c r="E14" s="68"/>
      <c r="F14" s="19" t="s">
        <v>124</v>
      </c>
      <c r="G14" s="27">
        <v>3200</v>
      </c>
      <c r="H14" s="36">
        <f t="shared" si="0"/>
        <v>1700</v>
      </c>
      <c r="I14" s="45">
        <v>1500</v>
      </c>
    </row>
    <row r="15" spans="2:9" ht="16.5" customHeight="1">
      <c r="B15" s="18"/>
      <c r="C15" s="18"/>
      <c r="D15" s="68" t="s">
        <v>20</v>
      </c>
      <c r="E15" s="68"/>
      <c r="F15" s="19" t="s">
        <v>21</v>
      </c>
      <c r="G15" s="27">
        <v>18400</v>
      </c>
      <c r="H15" s="36">
        <f t="shared" si="0"/>
        <v>11400</v>
      </c>
      <c r="I15" s="45">
        <v>7000</v>
      </c>
    </row>
    <row r="16" spans="2:9" ht="16.5" customHeight="1">
      <c r="B16" s="18"/>
      <c r="C16" s="18"/>
      <c r="D16" s="68" t="s">
        <v>22</v>
      </c>
      <c r="E16" s="68"/>
      <c r="F16" s="19" t="s">
        <v>23</v>
      </c>
      <c r="G16" s="27">
        <v>7420</v>
      </c>
      <c r="H16" s="36">
        <f t="shared" si="0"/>
        <v>3420</v>
      </c>
      <c r="I16" s="45">
        <v>4000</v>
      </c>
    </row>
    <row r="17" spans="2:9" ht="16.5" customHeight="1">
      <c r="B17" s="18"/>
      <c r="C17" s="18"/>
      <c r="D17" s="68" t="s">
        <v>24</v>
      </c>
      <c r="E17" s="68"/>
      <c r="F17" s="19" t="s">
        <v>25</v>
      </c>
      <c r="G17" s="27">
        <v>9700</v>
      </c>
      <c r="H17" s="36">
        <f t="shared" si="0"/>
        <v>5700</v>
      </c>
      <c r="I17" s="45">
        <v>4000</v>
      </c>
    </row>
    <row r="18" spans="2:9" ht="16.5" customHeight="1">
      <c r="B18" s="18"/>
      <c r="C18" s="18"/>
      <c r="D18" s="68" t="s">
        <v>85</v>
      </c>
      <c r="E18" s="68"/>
      <c r="F18" s="19" t="s">
        <v>86</v>
      </c>
      <c r="G18" s="27">
        <v>3710</v>
      </c>
      <c r="H18" s="36">
        <f t="shared" si="0"/>
        <v>1710</v>
      </c>
      <c r="I18" s="45">
        <v>2000</v>
      </c>
    </row>
    <row r="19" spans="2:9" ht="16.5" customHeight="1">
      <c r="B19" s="18"/>
      <c r="C19" s="18"/>
      <c r="D19" s="68" t="s">
        <v>87</v>
      </c>
      <c r="E19" s="68"/>
      <c r="F19" s="19" t="s">
        <v>88</v>
      </c>
      <c r="G19" s="27">
        <v>2140</v>
      </c>
      <c r="H19" s="36">
        <f t="shared" si="0"/>
        <v>1140</v>
      </c>
      <c r="I19" s="45">
        <v>1000</v>
      </c>
    </row>
    <row r="20" spans="2:9" ht="16.5" customHeight="1">
      <c r="B20" s="18"/>
      <c r="C20" s="18"/>
      <c r="D20" s="68" t="s">
        <v>26</v>
      </c>
      <c r="E20" s="68"/>
      <c r="F20" s="19" t="s">
        <v>27</v>
      </c>
      <c r="G20" s="27">
        <v>3565</v>
      </c>
      <c r="H20" s="36">
        <f t="shared" si="0"/>
        <v>2565</v>
      </c>
      <c r="I20" s="45">
        <v>1000</v>
      </c>
    </row>
    <row r="21" spans="2:9" ht="16.5" customHeight="1">
      <c r="B21" s="18"/>
      <c r="C21" s="18"/>
      <c r="D21" s="68" t="s">
        <v>28</v>
      </c>
      <c r="E21" s="68"/>
      <c r="F21" s="19" t="s">
        <v>29</v>
      </c>
      <c r="G21" s="27">
        <v>52095.19</v>
      </c>
      <c r="H21" s="36">
        <f t="shared" si="0"/>
        <v>30640.940000000002</v>
      </c>
      <c r="I21" s="45">
        <v>21454.25</v>
      </c>
    </row>
    <row r="22" spans="2:9" ht="16.5" customHeight="1">
      <c r="B22" s="15"/>
      <c r="C22" s="16" t="s">
        <v>125</v>
      </c>
      <c r="D22" s="69"/>
      <c r="E22" s="69"/>
      <c r="F22" s="17" t="s">
        <v>126</v>
      </c>
      <c r="G22" s="26">
        <f>SUM(G23:G37)</f>
        <v>645542.93</v>
      </c>
      <c r="H22" s="39">
        <f>G22</f>
        <v>645542.93</v>
      </c>
      <c r="I22" s="39"/>
    </row>
    <row r="23" spans="2:9" ht="30" customHeight="1">
      <c r="B23" s="18"/>
      <c r="C23" s="18"/>
      <c r="D23" s="68" t="s">
        <v>127</v>
      </c>
      <c r="E23" s="68"/>
      <c r="F23" s="19" t="s">
        <v>128</v>
      </c>
      <c r="G23" s="27">
        <v>80000</v>
      </c>
      <c r="H23" s="36">
        <f>G23</f>
        <v>80000</v>
      </c>
      <c r="I23" s="36"/>
    </row>
    <row r="24" spans="2:9" ht="16.5" customHeight="1">
      <c r="B24" s="18"/>
      <c r="C24" s="18"/>
      <c r="D24" s="68" t="s">
        <v>79</v>
      </c>
      <c r="E24" s="68"/>
      <c r="F24" s="19" t="s">
        <v>80</v>
      </c>
      <c r="G24" s="27">
        <v>22650</v>
      </c>
      <c r="H24" s="36">
        <f aca="true" t="shared" si="1" ref="H24:H37">G24</f>
        <v>22650</v>
      </c>
      <c r="I24" s="36"/>
    </row>
    <row r="25" spans="2:9" ht="16.5" customHeight="1">
      <c r="B25" s="18"/>
      <c r="C25" s="18"/>
      <c r="D25" s="68" t="s">
        <v>10</v>
      </c>
      <c r="E25" s="68"/>
      <c r="F25" s="19" t="s">
        <v>11</v>
      </c>
      <c r="G25" s="27">
        <v>363500</v>
      </c>
      <c r="H25" s="36">
        <f t="shared" si="1"/>
        <v>363500</v>
      </c>
      <c r="I25" s="36"/>
    </row>
    <row r="26" spans="2:9" ht="16.5" customHeight="1">
      <c r="B26" s="18"/>
      <c r="C26" s="18"/>
      <c r="D26" s="68" t="s">
        <v>12</v>
      </c>
      <c r="E26" s="68"/>
      <c r="F26" s="19" t="s">
        <v>13</v>
      </c>
      <c r="G26" s="27">
        <v>30800</v>
      </c>
      <c r="H26" s="36">
        <f t="shared" si="1"/>
        <v>30800</v>
      </c>
      <c r="I26" s="36"/>
    </row>
    <row r="27" spans="2:9" ht="16.5" customHeight="1">
      <c r="B27" s="18"/>
      <c r="C27" s="18"/>
      <c r="D27" s="68" t="s">
        <v>14</v>
      </c>
      <c r="E27" s="68"/>
      <c r="F27" s="19" t="s">
        <v>15</v>
      </c>
      <c r="G27" s="27">
        <v>74850</v>
      </c>
      <c r="H27" s="36">
        <f t="shared" si="1"/>
        <v>74850</v>
      </c>
      <c r="I27" s="36"/>
    </row>
    <row r="28" spans="2:9" ht="16.5" customHeight="1">
      <c r="B28" s="18"/>
      <c r="C28" s="18"/>
      <c r="D28" s="68" t="s">
        <v>16</v>
      </c>
      <c r="E28" s="68"/>
      <c r="F28" s="19" t="s">
        <v>17</v>
      </c>
      <c r="G28" s="27">
        <v>10350</v>
      </c>
      <c r="H28" s="36">
        <f t="shared" si="1"/>
        <v>10350</v>
      </c>
      <c r="I28" s="36"/>
    </row>
    <row r="29" spans="2:9" ht="16.5" customHeight="1">
      <c r="B29" s="18"/>
      <c r="C29" s="18"/>
      <c r="D29" s="68" t="s">
        <v>18</v>
      </c>
      <c r="E29" s="68"/>
      <c r="F29" s="19" t="s">
        <v>19</v>
      </c>
      <c r="G29" s="27">
        <v>20000</v>
      </c>
      <c r="H29" s="36">
        <f t="shared" si="1"/>
        <v>20000</v>
      </c>
      <c r="I29" s="36"/>
    </row>
    <row r="30" spans="2:9" ht="16.5" customHeight="1">
      <c r="B30" s="18"/>
      <c r="C30" s="18"/>
      <c r="D30" s="68" t="s">
        <v>123</v>
      </c>
      <c r="E30" s="68"/>
      <c r="F30" s="19" t="s">
        <v>124</v>
      </c>
      <c r="G30" s="27">
        <v>3000</v>
      </c>
      <c r="H30" s="36">
        <f t="shared" si="1"/>
        <v>3000</v>
      </c>
      <c r="I30" s="36"/>
    </row>
    <row r="31" spans="2:9" ht="16.5" customHeight="1">
      <c r="B31" s="18"/>
      <c r="C31" s="18"/>
      <c r="D31" s="68" t="s">
        <v>20</v>
      </c>
      <c r="E31" s="68"/>
      <c r="F31" s="19" t="s">
        <v>21</v>
      </c>
      <c r="G31" s="27">
        <v>9000</v>
      </c>
      <c r="H31" s="36">
        <f t="shared" si="1"/>
        <v>9000</v>
      </c>
      <c r="I31" s="36"/>
    </row>
    <row r="32" spans="2:9" ht="16.5" customHeight="1">
      <c r="B32" s="18"/>
      <c r="C32" s="18"/>
      <c r="D32" s="68" t="s">
        <v>22</v>
      </c>
      <c r="E32" s="68"/>
      <c r="F32" s="19" t="s">
        <v>23</v>
      </c>
      <c r="G32" s="27">
        <v>2000</v>
      </c>
      <c r="H32" s="36">
        <f t="shared" si="1"/>
        <v>2000</v>
      </c>
      <c r="I32" s="36"/>
    </row>
    <row r="33" spans="2:9" ht="16.5" customHeight="1">
      <c r="B33" s="18"/>
      <c r="C33" s="18"/>
      <c r="D33" s="68" t="s">
        <v>24</v>
      </c>
      <c r="E33" s="68"/>
      <c r="F33" s="19" t="s">
        <v>25</v>
      </c>
      <c r="G33" s="27">
        <v>5500</v>
      </c>
      <c r="H33" s="36">
        <f t="shared" si="1"/>
        <v>5500</v>
      </c>
      <c r="I33" s="36"/>
    </row>
    <row r="34" spans="2:9" ht="16.5" customHeight="1">
      <c r="B34" s="18"/>
      <c r="C34" s="18"/>
      <c r="D34" s="68" t="s">
        <v>85</v>
      </c>
      <c r="E34" s="68"/>
      <c r="F34" s="19" t="s">
        <v>86</v>
      </c>
      <c r="G34" s="27">
        <v>3000</v>
      </c>
      <c r="H34" s="36">
        <f t="shared" si="1"/>
        <v>3000</v>
      </c>
      <c r="I34" s="36"/>
    </row>
    <row r="35" spans="2:9" ht="16.5" customHeight="1">
      <c r="B35" s="18"/>
      <c r="C35" s="18"/>
      <c r="D35" s="68" t="s">
        <v>87</v>
      </c>
      <c r="E35" s="68"/>
      <c r="F35" s="19" t="s">
        <v>88</v>
      </c>
      <c r="G35" s="27">
        <v>1000</v>
      </c>
      <c r="H35" s="36">
        <f t="shared" si="1"/>
        <v>1000</v>
      </c>
      <c r="I35" s="36"/>
    </row>
    <row r="36" spans="2:9" ht="16.5" customHeight="1">
      <c r="B36" s="18"/>
      <c r="C36" s="18"/>
      <c r="D36" s="68" t="s">
        <v>26</v>
      </c>
      <c r="E36" s="68"/>
      <c r="F36" s="19" t="s">
        <v>27</v>
      </c>
      <c r="G36" s="27">
        <v>800</v>
      </c>
      <c r="H36" s="36">
        <f t="shared" si="1"/>
        <v>800</v>
      </c>
      <c r="I36" s="36"/>
    </row>
    <row r="37" spans="2:9" ht="16.5" customHeight="1">
      <c r="B37" s="18"/>
      <c r="C37" s="18"/>
      <c r="D37" s="68" t="s">
        <v>28</v>
      </c>
      <c r="E37" s="68"/>
      <c r="F37" s="19" t="s">
        <v>29</v>
      </c>
      <c r="G37" s="27">
        <v>19092.93</v>
      </c>
      <c r="H37" s="36">
        <f t="shared" si="1"/>
        <v>19092.93</v>
      </c>
      <c r="I37" s="36"/>
    </row>
    <row r="38" spans="2:9" ht="16.5" customHeight="1">
      <c r="B38" s="15"/>
      <c r="C38" s="16" t="s">
        <v>129</v>
      </c>
      <c r="D38" s="69"/>
      <c r="E38" s="69"/>
      <c r="F38" s="17" t="s">
        <v>130</v>
      </c>
      <c r="G38" s="26">
        <f>SUM(G39:G53)</f>
        <v>756519.32</v>
      </c>
      <c r="H38" s="39">
        <f>G38</f>
        <v>756519.32</v>
      </c>
      <c r="I38" s="39"/>
    </row>
    <row r="39" spans="2:9" ht="16.5" customHeight="1">
      <c r="B39" s="18"/>
      <c r="C39" s="18"/>
      <c r="D39" s="68" t="s">
        <v>79</v>
      </c>
      <c r="E39" s="68"/>
      <c r="F39" s="19" t="s">
        <v>80</v>
      </c>
      <c r="G39" s="27">
        <v>28310</v>
      </c>
      <c r="H39" s="36">
        <f>G39</f>
        <v>28310</v>
      </c>
      <c r="I39" s="36"/>
    </row>
    <row r="40" spans="2:9" ht="16.5" customHeight="1">
      <c r="B40" s="18"/>
      <c r="C40" s="18"/>
      <c r="D40" s="68" t="s">
        <v>131</v>
      </c>
      <c r="E40" s="68"/>
      <c r="F40" s="19" t="s">
        <v>132</v>
      </c>
      <c r="G40" s="27">
        <v>3000</v>
      </c>
      <c r="H40" s="36">
        <f aca="true" t="shared" si="2" ref="H40:H53">G40</f>
        <v>3000</v>
      </c>
      <c r="I40" s="36"/>
    </row>
    <row r="41" spans="2:9" ht="16.5" customHeight="1">
      <c r="B41" s="18"/>
      <c r="C41" s="18"/>
      <c r="D41" s="68" t="s">
        <v>10</v>
      </c>
      <c r="E41" s="68"/>
      <c r="F41" s="19" t="s">
        <v>11</v>
      </c>
      <c r="G41" s="27">
        <v>493945</v>
      </c>
      <c r="H41" s="36">
        <f t="shared" si="2"/>
        <v>493945</v>
      </c>
      <c r="I41" s="36"/>
    </row>
    <row r="42" spans="2:9" ht="16.5" customHeight="1">
      <c r="B42" s="18"/>
      <c r="C42" s="18"/>
      <c r="D42" s="68" t="s">
        <v>12</v>
      </c>
      <c r="E42" s="68"/>
      <c r="F42" s="19" t="s">
        <v>13</v>
      </c>
      <c r="G42" s="27">
        <v>41000</v>
      </c>
      <c r="H42" s="36">
        <f t="shared" si="2"/>
        <v>41000</v>
      </c>
      <c r="I42" s="36"/>
    </row>
    <row r="43" spans="2:9" ht="16.5" customHeight="1">
      <c r="B43" s="18"/>
      <c r="C43" s="18"/>
      <c r="D43" s="68" t="s">
        <v>14</v>
      </c>
      <c r="E43" s="68"/>
      <c r="F43" s="19" t="s">
        <v>15</v>
      </c>
      <c r="G43" s="27">
        <v>98800</v>
      </c>
      <c r="H43" s="36">
        <f t="shared" si="2"/>
        <v>98800</v>
      </c>
      <c r="I43" s="36"/>
    </row>
    <row r="44" spans="2:9" ht="16.5" customHeight="1">
      <c r="B44" s="18"/>
      <c r="C44" s="18"/>
      <c r="D44" s="68" t="s">
        <v>16</v>
      </c>
      <c r="E44" s="68"/>
      <c r="F44" s="19" t="s">
        <v>17</v>
      </c>
      <c r="G44" s="27">
        <v>13785</v>
      </c>
      <c r="H44" s="36">
        <f t="shared" si="2"/>
        <v>13785</v>
      </c>
      <c r="I44" s="36"/>
    </row>
    <row r="45" spans="2:9" ht="16.5" customHeight="1">
      <c r="B45" s="18"/>
      <c r="C45" s="18"/>
      <c r="D45" s="68" t="s">
        <v>18</v>
      </c>
      <c r="E45" s="68"/>
      <c r="F45" s="19" t="s">
        <v>19</v>
      </c>
      <c r="G45" s="27">
        <v>32250</v>
      </c>
      <c r="H45" s="36">
        <f t="shared" si="2"/>
        <v>32250</v>
      </c>
      <c r="I45" s="36"/>
    </row>
    <row r="46" spans="2:9" ht="16.5" customHeight="1">
      <c r="B46" s="18"/>
      <c r="C46" s="18"/>
      <c r="D46" s="68" t="s">
        <v>123</v>
      </c>
      <c r="E46" s="68"/>
      <c r="F46" s="19" t="s">
        <v>124</v>
      </c>
      <c r="G46" s="27">
        <v>1300</v>
      </c>
      <c r="H46" s="36">
        <f t="shared" si="2"/>
        <v>1300</v>
      </c>
      <c r="I46" s="36"/>
    </row>
    <row r="47" spans="2:9" ht="16.5" customHeight="1">
      <c r="B47" s="18"/>
      <c r="C47" s="18"/>
      <c r="D47" s="68" t="s">
        <v>20</v>
      </c>
      <c r="E47" s="68"/>
      <c r="F47" s="19" t="s">
        <v>21</v>
      </c>
      <c r="G47" s="27">
        <v>8600</v>
      </c>
      <c r="H47" s="36">
        <f t="shared" si="2"/>
        <v>8600</v>
      </c>
      <c r="I47" s="36"/>
    </row>
    <row r="48" spans="2:9" ht="16.5" customHeight="1">
      <c r="B48" s="18"/>
      <c r="C48" s="18"/>
      <c r="D48" s="68" t="s">
        <v>22</v>
      </c>
      <c r="E48" s="68"/>
      <c r="F48" s="19" t="s">
        <v>23</v>
      </c>
      <c r="G48" s="27">
        <v>2580</v>
      </c>
      <c r="H48" s="36">
        <f t="shared" si="2"/>
        <v>2580</v>
      </c>
      <c r="I48" s="36"/>
    </row>
    <row r="49" spans="2:9" ht="16.5" customHeight="1">
      <c r="B49" s="18"/>
      <c r="C49" s="18"/>
      <c r="D49" s="68" t="s">
        <v>24</v>
      </c>
      <c r="E49" s="68"/>
      <c r="F49" s="19" t="s">
        <v>25</v>
      </c>
      <c r="G49" s="27">
        <v>4300</v>
      </c>
      <c r="H49" s="36">
        <f t="shared" si="2"/>
        <v>4300</v>
      </c>
      <c r="I49" s="36"/>
    </row>
    <row r="50" spans="2:9" ht="16.5" customHeight="1">
      <c r="B50" s="18"/>
      <c r="C50" s="18"/>
      <c r="D50" s="68" t="s">
        <v>85</v>
      </c>
      <c r="E50" s="68"/>
      <c r="F50" s="19" t="s">
        <v>86</v>
      </c>
      <c r="G50" s="27">
        <v>1290</v>
      </c>
      <c r="H50" s="36">
        <f t="shared" si="2"/>
        <v>1290</v>
      </c>
      <c r="I50" s="36"/>
    </row>
    <row r="51" spans="2:9" ht="16.5" customHeight="1">
      <c r="B51" s="18"/>
      <c r="C51" s="18"/>
      <c r="D51" s="68" t="s">
        <v>87</v>
      </c>
      <c r="E51" s="68"/>
      <c r="F51" s="19" t="s">
        <v>88</v>
      </c>
      <c r="G51" s="27">
        <v>860</v>
      </c>
      <c r="H51" s="36">
        <f t="shared" si="2"/>
        <v>860</v>
      </c>
      <c r="I51" s="36"/>
    </row>
    <row r="52" spans="2:9" ht="16.5" customHeight="1">
      <c r="B52" s="18"/>
      <c r="C52" s="18"/>
      <c r="D52" s="68" t="s">
        <v>26</v>
      </c>
      <c r="E52" s="68"/>
      <c r="F52" s="19" t="s">
        <v>27</v>
      </c>
      <c r="G52" s="27">
        <v>1935</v>
      </c>
      <c r="H52" s="36">
        <f t="shared" si="2"/>
        <v>1935</v>
      </c>
      <c r="I52" s="36"/>
    </row>
    <row r="53" spans="2:9" ht="16.5" customHeight="1">
      <c r="B53" s="18"/>
      <c r="C53" s="18"/>
      <c r="D53" s="68" t="s">
        <v>28</v>
      </c>
      <c r="E53" s="68"/>
      <c r="F53" s="19" t="s">
        <v>29</v>
      </c>
      <c r="G53" s="27">
        <v>24564.32</v>
      </c>
      <c r="H53" s="36">
        <f t="shared" si="2"/>
        <v>24564.32</v>
      </c>
      <c r="I53" s="36"/>
    </row>
    <row r="54" spans="2:9" ht="16.5" customHeight="1">
      <c r="B54" s="15"/>
      <c r="C54" s="16" t="s">
        <v>133</v>
      </c>
      <c r="D54" s="69"/>
      <c r="E54" s="69"/>
      <c r="F54" s="17" t="s">
        <v>134</v>
      </c>
      <c r="G54" s="26">
        <f>G55</f>
        <v>123300</v>
      </c>
      <c r="H54" s="39">
        <f>G54-I54</f>
        <v>96800</v>
      </c>
      <c r="I54" s="39">
        <f>I55</f>
        <v>26500</v>
      </c>
    </row>
    <row r="55" spans="2:9" ht="16.5" customHeight="1">
      <c r="B55" s="18"/>
      <c r="C55" s="18"/>
      <c r="D55" s="68" t="s">
        <v>24</v>
      </c>
      <c r="E55" s="68"/>
      <c r="F55" s="19" t="s">
        <v>25</v>
      </c>
      <c r="G55" s="27">
        <v>123300</v>
      </c>
      <c r="H55" s="36">
        <f>G55-I55</f>
        <v>96800</v>
      </c>
      <c r="I55" s="36">
        <v>26500</v>
      </c>
    </row>
    <row r="56" spans="2:9" ht="16.5" customHeight="1">
      <c r="B56" s="15"/>
      <c r="C56" s="16" t="s">
        <v>135</v>
      </c>
      <c r="D56" s="69"/>
      <c r="E56" s="69"/>
      <c r="F56" s="17" t="s">
        <v>136</v>
      </c>
      <c r="G56" s="26">
        <f>G57</f>
        <v>16900</v>
      </c>
      <c r="H56" s="39">
        <f>G56-I56</f>
        <v>12420</v>
      </c>
      <c r="I56" s="39">
        <f>I57</f>
        <v>4480</v>
      </c>
    </row>
    <row r="57" spans="2:9" ht="16.5" customHeight="1">
      <c r="B57" s="18"/>
      <c r="C57" s="18"/>
      <c r="D57" s="68" t="s">
        <v>24</v>
      </c>
      <c r="E57" s="68"/>
      <c r="F57" s="19" t="s">
        <v>25</v>
      </c>
      <c r="G57" s="27">
        <v>16900</v>
      </c>
      <c r="H57" s="36">
        <f>G57-I57</f>
        <v>12420</v>
      </c>
      <c r="I57" s="36">
        <v>4480</v>
      </c>
    </row>
    <row r="58" spans="2:9" ht="16.5" customHeight="1">
      <c r="B58" s="15"/>
      <c r="C58" s="16" t="s">
        <v>137</v>
      </c>
      <c r="D58" s="69"/>
      <c r="E58" s="69"/>
      <c r="F58" s="17" t="s">
        <v>138</v>
      </c>
      <c r="G58" s="26">
        <f>SUM(G59:G63)</f>
        <v>155689.72</v>
      </c>
      <c r="H58" s="39">
        <f aca="true" t="shared" si="3" ref="H58:H63">G58</f>
        <v>155689.72</v>
      </c>
      <c r="I58" s="39"/>
    </row>
    <row r="59" spans="2:9" ht="16.5" customHeight="1">
      <c r="B59" s="18"/>
      <c r="C59" s="18"/>
      <c r="D59" s="68" t="s">
        <v>10</v>
      </c>
      <c r="E59" s="68"/>
      <c r="F59" s="19" t="s">
        <v>11</v>
      </c>
      <c r="G59" s="27">
        <v>116224</v>
      </c>
      <c r="H59" s="36">
        <f t="shared" si="3"/>
        <v>116224</v>
      </c>
      <c r="I59" s="36"/>
    </row>
    <row r="60" spans="2:9" ht="16.5" customHeight="1">
      <c r="B60" s="18"/>
      <c r="C60" s="18"/>
      <c r="D60" s="68" t="s">
        <v>12</v>
      </c>
      <c r="E60" s="68"/>
      <c r="F60" s="19" t="s">
        <v>13</v>
      </c>
      <c r="G60" s="27">
        <v>9700</v>
      </c>
      <c r="H60" s="36">
        <f t="shared" si="3"/>
        <v>9700</v>
      </c>
      <c r="I60" s="36"/>
    </row>
    <row r="61" spans="2:9" ht="16.5" customHeight="1">
      <c r="B61" s="18"/>
      <c r="C61" s="18"/>
      <c r="D61" s="68" t="s">
        <v>14</v>
      </c>
      <c r="E61" s="68"/>
      <c r="F61" s="19" t="s">
        <v>15</v>
      </c>
      <c r="G61" s="27">
        <v>22050</v>
      </c>
      <c r="H61" s="36">
        <f t="shared" si="3"/>
        <v>22050</v>
      </c>
      <c r="I61" s="36"/>
    </row>
    <row r="62" spans="2:9" ht="16.5" customHeight="1">
      <c r="B62" s="18"/>
      <c r="C62" s="18"/>
      <c r="D62" s="68" t="s">
        <v>16</v>
      </c>
      <c r="E62" s="68"/>
      <c r="F62" s="19" t="s">
        <v>17</v>
      </c>
      <c r="G62" s="27">
        <v>3340</v>
      </c>
      <c r="H62" s="36">
        <f t="shared" si="3"/>
        <v>3340</v>
      </c>
      <c r="I62" s="36"/>
    </row>
    <row r="63" spans="2:9" ht="16.5" customHeight="1">
      <c r="B63" s="18"/>
      <c r="C63" s="18"/>
      <c r="D63" s="68" t="s">
        <v>28</v>
      </c>
      <c r="E63" s="68"/>
      <c r="F63" s="19" t="s">
        <v>29</v>
      </c>
      <c r="G63" s="27">
        <v>4375.72</v>
      </c>
      <c r="H63" s="36">
        <f t="shared" si="3"/>
        <v>4375.72</v>
      </c>
      <c r="I63" s="36"/>
    </row>
    <row r="64" spans="2:9" ht="16.5" customHeight="1">
      <c r="B64" s="15"/>
      <c r="C64" s="16" t="s">
        <v>141</v>
      </c>
      <c r="D64" s="69"/>
      <c r="E64" s="69"/>
      <c r="F64" s="17" t="s">
        <v>45</v>
      </c>
      <c r="G64" s="26">
        <f>G65</f>
        <v>20000</v>
      </c>
      <c r="H64" s="39">
        <f aca="true" t="shared" si="4" ref="H64:H70">G64-I64</f>
        <v>14400</v>
      </c>
      <c r="I64" s="39">
        <f>I65</f>
        <v>5600</v>
      </c>
    </row>
    <row r="65" spans="2:9" ht="16.5" customHeight="1">
      <c r="B65" s="18"/>
      <c r="C65" s="18"/>
      <c r="D65" s="68" t="s">
        <v>28</v>
      </c>
      <c r="E65" s="68"/>
      <c r="F65" s="19" t="s">
        <v>29</v>
      </c>
      <c r="G65" s="27">
        <v>20000</v>
      </c>
      <c r="H65" s="36">
        <f t="shared" si="4"/>
        <v>14400</v>
      </c>
      <c r="I65" s="36">
        <v>5600</v>
      </c>
    </row>
    <row r="66" spans="2:11" ht="16.5" customHeight="1">
      <c r="B66" s="13" t="s">
        <v>170</v>
      </c>
      <c r="C66" s="13"/>
      <c r="D66" s="70"/>
      <c r="E66" s="70"/>
      <c r="F66" s="14" t="s">
        <v>171</v>
      </c>
      <c r="G66" s="25">
        <f>G67+G71</f>
        <v>39280</v>
      </c>
      <c r="H66" s="47">
        <f t="shared" si="4"/>
        <v>26850</v>
      </c>
      <c r="I66" s="47">
        <f>I67+I71</f>
        <v>12430</v>
      </c>
      <c r="K66" s="28"/>
    </row>
    <row r="67" spans="2:9" ht="16.5" customHeight="1">
      <c r="B67" s="15"/>
      <c r="C67" s="16" t="s">
        <v>172</v>
      </c>
      <c r="D67" s="69"/>
      <c r="E67" s="69"/>
      <c r="F67" s="17" t="s">
        <v>173</v>
      </c>
      <c r="G67" s="26">
        <f>G68+G69+G70</f>
        <v>37580</v>
      </c>
      <c r="H67" s="39">
        <f t="shared" si="4"/>
        <v>25150</v>
      </c>
      <c r="I67" s="39">
        <f>I68+I69+I70</f>
        <v>12430</v>
      </c>
    </row>
    <row r="68" spans="2:9" ht="16.5" customHeight="1">
      <c r="B68" s="18"/>
      <c r="C68" s="18"/>
      <c r="D68" s="68" t="s">
        <v>10</v>
      </c>
      <c r="E68" s="68"/>
      <c r="F68" s="19" t="s">
        <v>11</v>
      </c>
      <c r="G68" s="27">
        <v>30000</v>
      </c>
      <c r="H68" s="36">
        <f t="shared" si="4"/>
        <v>20000</v>
      </c>
      <c r="I68" s="36">
        <v>10000</v>
      </c>
    </row>
    <row r="69" spans="2:9" ht="16.5" customHeight="1">
      <c r="B69" s="18"/>
      <c r="C69" s="18"/>
      <c r="D69" s="68" t="s">
        <v>14</v>
      </c>
      <c r="E69" s="68"/>
      <c r="F69" s="19" t="s">
        <v>15</v>
      </c>
      <c r="G69" s="27">
        <v>6530</v>
      </c>
      <c r="H69" s="36">
        <f t="shared" si="4"/>
        <v>4400</v>
      </c>
      <c r="I69" s="36">
        <v>2130</v>
      </c>
    </row>
    <row r="70" spans="2:9" ht="16.5" customHeight="1">
      <c r="B70" s="18"/>
      <c r="C70" s="18"/>
      <c r="D70" s="68" t="s">
        <v>16</v>
      </c>
      <c r="E70" s="68"/>
      <c r="F70" s="19" t="s">
        <v>17</v>
      </c>
      <c r="G70" s="27">
        <v>1050</v>
      </c>
      <c r="H70" s="36">
        <f t="shared" si="4"/>
        <v>750</v>
      </c>
      <c r="I70" s="36">
        <v>300</v>
      </c>
    </row>
    <row r="71" spans="2:9" ht="16.5" customHeight="1">
      <c r="B71" s="15"/>
      <c r="C71" s="16" t="s">
        <v>176</v>
      </c>
      <c r="D71" s="69"/>
      <c r="E71" s="69"/>
      <c r="F71" s="17" t="s">
        <v>45</v>
      </c>
      <c r="G71" s="26">
        <f>G72</f>
        <v>1700</v>
      </c>
      <c r="H71" s="39">
        <f>G71</f>
        <v>1700</v>
      </c>
      <c r="I71" s="39"/>
    </row>
    <row r="72" spans="2:9" ht="16.5" customHeight="1">
      <c r="B72" s="18"/>
      <c r="C72" s="18"/>
      <c r="D72" s="68" t="s">
        <v>28</v>
      </c>
      <c r="E72" s="68"/>
      <c r="F72" s="19" t="s">
        <v>29</v>
      </c>
      <c r="G72" s="27">
        <v>1700</v>
      </c>
      <c r="H72" s="36">
        <f>G72</f>
        <v>1700</v>
      </c>
      <c r="I72" s="36"/>
    </row>
    <row r="73" spans="2:9" ht="5.25" customHeight="1">
      <c r="B73" s="64"/>
      <c r="C73" s="64"/>
      <c r="D73" s="65"/>
      <c r="E73" s="65"/>
      <c r="F73" s="65"/>
      <c r="G73" s="65"/>
      <c r="H73" s="65"/>
      <c r="I73" s="65"/>
    </row>
    <row r="74" spans="2:12" ht="23.25" customHeight="1">
      <c r="B74" s="66" t="s">
        <v>222</v>
      </c>
      <c r="C74" s="67"/>
      <c r="D74" s="67"/>
      <c r="E74" s="67"/>
      <c r="F74" s="67"/>
      <c r="G74" s="30">
        <f>G6+G66</f>
        <v>3464862.16</v>
      </c>
      <c r="H74" s="43">
        <f>H6+H66</f>
        <v>2661347.91</v>
      </c>
      <c r="I74" s="46">
        <f>I6+I66</f>
        <v>803514.25</v>
      </c>
      <c r="L74" s="28">
        <f>H74+I74</f>
        <v>3464862.16</v>
      </c>
    </row>
    <row r="75" spans="1:9" ht="123.75" customHeight="1">
      <c r="A75" s="7"/>
      <c r="B75" s="7"/>
      <c r="C75" s="7"/>
      <c r="D75" s="7"/>
      <c r="E75" s="7"/>
      <c r="F75" s="7"/>
      <c r="G75" s="21"/>
      <c r="H75" s="37"/>
      <c r="I75" s="37"/>
    </row>
  </sheetData>
  <sheetProtection/>
  <mergeCells count="74">
    <mergeCell ref="B1:I1"/>
    <mergeCell ref="B2:I2"/>
    <mergeCell ref="D6:E6"/>
    <mergeCell ref="D7:E7"/>
    <mergeCell ref="D8:E8"/>
    <mergeCell ref="D9:E9"/>
    <mergeCell ref="D10:E10"/>
    <mergeCell ref="A4:I4"/>
    <mergeCell ref="D5:E5"/>
    <mergeCell ref="D22:E22"/>
    <mergeCell ref="D11:E11"/>
    <mergeCell ref="D12:E12"/>
    <mergeCell ref="D13:E13"/>
    <mergeCell ref="D14:E14"/>
    <mergeCell ref="D15:E15"/>
    <mergeCell ref="D16:E16"/>
    <mergeCell ref="D23:E23"/>
    <mergeCell ref="D24:E24"/>
    <mergeCell ref="D25:E25"/>
    <mergeCell ref="D26:E26"/>
    <mergeCell ref="D27:E27"/>
    <mergeCell ref="D17:E17"/>
    <mergeCell ref="D18:E18"/>
    <mergeCell ref="D19:E19"/>
    <mergeCell ref="D20:E20"/>
    <mergeCell ref="D21:E21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6:E66"/>
    <mergeCell ref="D67:E67"/>
    <mergeCell ref="D68:E68"/>
    <mergeCell ref="D69:E69"/>
    <mergeCell ref="D64:E64"/>
    <mergeCell ref="D65:E65"/>
    <mergeCell ref="B73:C73"/>
    <mergeCell ref="D73:I73"/>
    <mergeCell ref="B74:F74"/>
    <mergeCell ref="D70:E70"/>
    <mergeCell ref="D71:E71"/>
    <mergeCell ref="D72:E72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1">
      <selection activeCell="H78" sqref="H7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8.83203125" style="28" customWidth="1"/>
    <col min="8" max="8" width="19.33203125" style="40" customWidth="1"/>
    <col min="9" max="9" width="17.66015625" style="40" customWidth="1"/>
    <col min="11" max="11" width="10.5" style="0" bestFit="1" customWidth="1"/>
    <col min="12" max="12" width="11.83203125" style="0" bestFit="1" customWidth="1"/>
    <col min="14" max="14" width="10.66015625" style="0" bestFit="1" customWidth="1"/>
  </cols>
  <sheetData>
    <row r="1" spans="1:9" ht="29.25" customHeight="1">
      <c r="A1" s="7"/>
      <c r="B1" s="73" t="s">
        <v>231</v>
      </c>
      <c r="C1" s="73"/>
      <c r="D1" s="73"/>
      <c r="E1" s="73"/>
      <c r="F1" s="73"/>
      <c r="G1" s="73"/>
      <c r="H1" s="73"/>
      <c r="I1" s="73"/>
    </row>
    <row r="2" spans="2:9" ht="34.5" customHeight="1">
      <c r="B2" s="74" t="s">
        <v>232</v>
      </c>
      <c r="C2" s="74"/>
      <c r="D2" s="74"/>
      <c r="E2" s="74"/>
      <c r="F2" s="74"/>
      <c r="G2" s="74"/>
      <c r="H2" s="74"/>
      <c r="I2" s="74"/>
    </row>
    <row r="3" spans="2:9" ht="16.5" customHeight="1">
      <c r="B3" s="9" t="s">
        <v>0</v>
      </c>
      <c r="C3" s="9"/>
      <c r="D3" s="9"/>
      <c r="E3" s="10" t="s">
        <v>1</v>
      </c>
      <c r="F3" s="10"/>
      <c r="G3" s="23"/>
      <c r="H3" s="37"/>
      <c r="I3" s="37"/>
    </row>
    <row r="4" spans="1:9" ht="5.25" customHeight="1">
      <c r="A4" s="56"/>
      <c r="B4" s="56"/>
      <c r="C4" s="56"/>
      <c r="D4" s="56"/>
      <c r="E4" s="56"/>
      <c r="F4" s="56"/>
      <c r="G4" s="56"/>
      <c r="H4" s="56"/>
      <c r="I4" s="56"/>
    </row>
    <row r="5" spans="2:9" ht="16.5" customHeight="1">
      <c r="B5" s="12" t="s">
        <v>2</v>
      </c>
      <c r="C5" s="12" t="s">
        <v>3</v>
      </c>
      <c r="D5" s="71" t="s">
        <v>4</v>
      </c>
      <c r="E5" s="71"/>
      <c r="F5" s="12" t="s">
        <v>5</v>
      </c>
      <c r="G5" s="24" t="s">
        <v>218</v>
      </c>
      <c r="H5" s="48" t="s">
        <v>220</v>
      </c>
      <c r="I5" s="48" t="s">
        <v>226</v>
      </c>
    </row>
    <row r="6" spans="2:12" ht="16.5" customHeight="1">
      <c r="B6" s="13" t="s">
        <v>150</v>
      </c>
      <c r="C6" s="13"/>
      <c r="D6" s="70"/>
      <c r="E6" s="70"/>
      <c r="F6" s="14" t="s">
        <v>151</v>
      </c>
      <c r="G6" s="25">
        <f>G7+G9+G12+G14+G30</f>
        <v>588953</v>
      </c>
      <c r="H6" s="47">
        <f>H7+H9+H12+H14+H30</f>
        <v>425053</v>
      </c>
      <c r="I6" s="47">
        <f>I7+I9+I12+I14+I30</f>
        <v>163900</v>
      </c>
      <c r="L6" s="28">
        <f>G6-H6</f>
        <v>163900</v>
      </c>
    </row>
    <row r="7" spans="2:9" ht="30" customHeight="1">
      <c r="B7" s="15"/>
      <c r="C7" s="16" t="s">
        <v>154</v>
      </c>
      <c r="D7" s="69"/>
      <c r="E7" s="69"/>
      <c r="F7" s="17" t="s">
        <v>155</v>
      </c>
      <c r="G7" s="26">
        <f>G8</f>
        <v>4700</v>
      </c>
      <c r="H7" s="39">
        <f>H8</f>
        <v>0</v>
      </c>
      <c r="I7" s="39">
        <f>I8</f>
        <v>4700</v>
      </c>
    </row>
    <row r="8" spans="2:9" ht="16.5" customHeight="1">
      <c r="B8" s="18"/>
      <c r="C8" s="18"/>
      <c r="D8" s="68" t="s">
        <v>156</v>
      </c>
      <c r="E8" s="68"/>
      <c r="F8" s="19" t="s">
        <v>157</v>
      </c>
      <c r="G8" s="27">
        <v>4700</v>
      </c>
      <c r="H8" s="36"/>
      <c r="I8" s="36">
        <v>4700</v>
      </c>
    </row>
    <row r="9" spans="2:9" ht="19.5" customHeight="1">
      <c r="B9" s="15"/>
      <c r="C9" s="16" t="s">
        <v>158</v>
      </c>
      <c r="D9" s="69"/>
      <c r="E9" s="69"/>
      <c r="F9" s="17" t="s">
        <v>159</v>
      </c>
      <c r="G9" s="26">
        <f>G10+G11</f>
        <v>180400</v>
      </c>
      <c r="H9" s="39">
        <f>H10+H11</f>
        <v>177000</v>
      </c>
      <c r="I9" s="39">
        <f>I10</f>
        <v>3400</v>
      </c>
    </row>
    <row r="10" spans="2:9" ht="16.5" customHeight="1">
      <c r="B10" s="18"/>
      <c r="C10" s="18"/>
      <c r="D10" s="68" t="s">
        <v>160</v>
      </c>
      <c r="E10" s="68"/>
      <c r="F10" s="19" t="s">
        <v>161</v>
      </c>
      <c r="G10" s="27">
        <v>30400</v>
      </c>
      <c r="H10" s="36">
        <v>27000</v>
      </c>
      <c r="I10" s="36">
        <v>3400</v>
      </c>
    </row>
    <row r="11" spans="2:9" ht="19.5" customHeight="1">
      <c r="B11" s="18"/>
      <c r="C11" s="18"/>
      <c r="D11" s="68" t="s">
        <v>162</v>
      </c>
      <c r="E11" s="68"/>
      <c r="F11" s="19" t="s">
        <v>163</v>
      </c>
      <c r="G11" s="27">
        <v>150000</v>
      </c>
      <c r="H11" s="36">
        <v>150000</v>
      </c>
      <c r="I11" s="36"/>
    </row>
    <row r="12" spans="2:9" ht="16.5" customHeight="1">
      <c r="B12" s="15"/>
      <c r="C12" s="16" t="s">
        <v>164</v>
      </c>
      <c r="D12" s="69"/>
      <c r="E12" s="69"/>
      <c r="F12" s="17" t="s">
        <v>165</v>
      </c>
      <c r="G12" s="26">
        <f>G13</f>
        <v>29600</v>
      </c>
      <c r="H12" s="39">
        <f>H13</f>
        <v>0</v>
      </c>
      <c r="I12" s="39">
        <f>I13</f>
        <v>29600</v>
      </c>
    </row>
    <row r="13" spans="2:9" ht="16.5" customHeight="1">
      <c r="B13" s="18"/>
      <c r="C13" s="18"/>
      <c r="D13" s="68" t="s">
        <v>160</v>
      </c>
      <c r="E13" s="68"/>
      <c r="F13" s="19" t="s">
        <v>161</v>
      </c>
      <c r="G13" s="27">
        <v>29600</v>
      </c>
      <c r="H13" s="36"/>
      <c r="I13" s="36">
        <v>29600</v>
      </c>
    </row>
    <row r="14" spans="2:11" ht="16.5" customHeight="1">
      <c r="B14" s="15"/>
      <c r="C14" s="16" t="s">
        <v>166</v>
      </c>
      <c r="D14" s="69"/>
      <c r="E14" s="69"/>
      <c r="F14" s="17" t="s">
        <v>167</v>
      </c>
      <c r="G14" s="26">
        <f>SUM(G15:G29)</f>
        <v>306253</v>
      </c>
      <c r="H14" s="39">
        <f>SUM(H15:H29)</f>
        <v>220053</v>
      </c>
      <c r="I14" s="39">
        <f>SUM(I15:I29)</f>
        <v>86200</v>
      </c>
      <c r="K14">
        <v>306253</v>
      </c>
    </row>
    <row r="15" spans="2:9" ht="16.5" customHeight="1">
      <c r="B15" s="18"/>
      <c r="C15" s="18"/>
      <c r="D15" s="68" t="s">
        <v>79</v>
      </c>
      <c r="E15" s="68"/>
      <c r="F15" s="19" t="s">
        <v>80</v>
      </c>
      <c r="G15" s="27">
        <v>1000</v>
      </c>
      <c r="H15" s="36">
        <f>G15-I15</f>
        <v>1000</v>
      </c>
      <c r="I15" s="36"/>
    </row>
    <row r="16" spans="2:9" ht="16.5" customHeight="1">
      <c r="B16" s="18"/>
      <c r="C16" s="18"/>
      <c r="D16" s="68" t="s">
        <v>10</v>
      </c>
      <c r="E16" s="68"/>
      <c r="F16" s="19" t="s">
        <v>11</v>
      </c>
      <c r="G16" s="27">
        <v>210000</v>
      </c>
      <c r="H16" s="36">
        <f aca="true" t="shared" si="0" ref="H16:H29">G16-I16</f>
        <v>144800</v>
      </c>
      <c r="I16" s="36">
        <v>65200</v>
      </c>
    </row>
    <row r="17" spans="2:9" ht="16.5" customHeight="1">
      <c r="B17" s="18"/>
      <c r="C17" s="18"/>
      <c r="D17" s="68" t="s">
        <v>12</v>
      </c>
      <c r="E17" s="68"/>
      <c r="F17" s="19" t="s">
        <v>13</v>
      </c>
      <c r="G17" s="27">
        <v>15684</v>
      </c>
      <c r="H17" s="36">
        <f t="shared" si="0"/>
        <v>9700</v>
      </c>
      <c r="I17" s="36">
        <v>5984</v>
      </c>
    </row>
    <row r="18" spans="2:9" ht="16.5" customHeight="1">
      <c r="B18" s="18"/>
      <c r="C18" s="18"/>
      <c r="D18" s="68" t="s">
        <v>14</v>
      </c>
      <c r="E18" s="68"/>
      <c r="F18" s="19" t="s">
        <v>15</v>
      </c>
      <c r="G18" s="27">
        <v>30540</v>
      </c>
      <c r="H18" s="36">
        <f t="shared" si="0"/>
        <v>17684</v>
      </c>
      <c r="I18" s="36">
        <v>12856</v>
      </c>
    </row>
    <row r="19" spans="2:9" ht="16.5" customHeight="1">
      <c r="B19" s="18"/>
      <c r="C19" s="18"/>
      <c r="D19" s="68" t="s">
        <v>16</v>
      </c>
      <c r="E19" s="68"/>
      <c r="F19" s="19" t="s">
        <v>17</v>
      </c>
      <c r="G19" s="27">
        <v>4050</v>
      </c>
      <c r="H19" s="36">
        <f t="shared" si="0"/>
        <v>3531</v>
      </c>
      <c r="I19" s="36">
        <v>519</v>
      </c>
    </row>
    <row r="20" spans="2:9" ht="16.5" customHeight="1">
      <c r="B20" s="18"/>
      <c r="C20" s="18"/>
      <c r="D20" s="68" t="s">
        <v>18</v>
      </c>
      <c r="E20" s="68"/>
      <c r="F20" s="19" t="s">
        <v>19</v>
      </c>
      <c r="G20" s="27">
        <v>15000</v>
      </c>
      <c r="H20" s="36">
        <f t="shared" si="0"/>
        <v>15000</v>
      </c>
      <c r="I20" s="36"/>
    </row>
    <row r="21" spans="2:9" ht="16.5" customHeight="1">
      <c r="B21" s="18"/>
      <c r="C21" s="18"/>
      <c r="D21" s="68" t="s">
        <v>20</v>
      </c>
      <c r="E21" s="68"/>
      <c r="F21" s="19" t="s">
        <v>21</v>
      </c>
      <c r="G21" s="27">
        <v>1700</v>
      </c>
      <c r="H21" s="36">
        <f t="shared" si="0"/>
        <v>1700</v>
      </c>
      <c r="I21" s="36"/>
    </row>
    <row r="22" spans="2:9" ht="16.5" customHeight="1">
      <c r="B22" s="18"/>
      <c r="C22" s="18"/>
      <c r="D22" s="68" t="s">
        <v>83</v>
      </c>
      <c r="E22" s="68"/>
      <c r="F22" s="19" t="s">
        <v>84</v>
      </c>
      <c r="G22" s="29">
        <v>50</v>
      </c>
      <c r="H22" s="36">
        <f t="shared" si="0"/>
        <v>50</v>
      </c>
      <c r="I22" s="36"/>
    </row>
    <row r="23" spans="2:9" ht="16.5" customHeight="1">
      <c r="B23" s="18"/>
      <c r="C23" s="18"/>
      <c r="D23" s="68" t="s">
        <v>24</v>
      </c>
      <c r="E23" s="68"/>
      <c r="F23" s="19" t="s">
        <v>25</v>
      </c>
      <c r="G23" s="27">
        <v>17000</v>
      </c>
      <c r="H23" s="36">
        <f t="shared" si="0"/>
        <v>17000</v>
      </c>
      <c r="I23" s="36"/>
    </row>
    <row r="24" spans="2:9" ht="16.5" customHeight="1">
      <c r="B24" s="18"/>
      <c r="C24" s="18"/>
      <c r="D24" s="68" t="s">
        <v>85</v>
      </c>
      <c r="E24" s="68"/>
      <c r="F24" s="19" t="s">
        <v>86</v>
      </c>
      <c r="G24" s="27">
        <v>1700</v>
      </c>
      <c r="H24" s="36">
        <f t="shared" si="0"/>
        <v>1700</v>
      </c>
      <c r="I24" s="36"/>
    </row>
    <row r="25" spans="2:9" ht="16.5" customHeight="1">
      <c r="B25" s="18"/>
      <c r="C25" s="18"/>
      <c r="D25" s="68" t="s">
        <v>87</v>
      </c>
      <c r="E25" s="68"/>
      <c r="F25" s="19" t="s">
        <v>88</v>
      </c>
      <c r="G25" s="27">
        <v>1000</v>
      </c>
      <c r="H25" s="36">
        <f t="shared" si="0"/>
        <v>1000</v>
      </c>
      <c r="I25" s="36"/>
    </row>
    <row r="26" spans="2:9" ht="16.5" customHeight="1">
      <c r="B26" s="18"/>
      <c r="C26" s="18"/>
      <c r="D26" s="68" t="s">
        <v>26</v>
      </c>
      <c r="E26" s="68"/>
      <c r="F26" s="19" t="s">
        <v>27</v>
      </c>
      <c r="G26" s="27">
        <v>1000</v>
      </c>
      <c r="H26" s="36">
        <f t="shared" si="0"/>
        <v>1000</v>
      </c>
      <c r="I26" s="36"/>
    </row>
    <row r="27" spans="2:9" ht="16.5" customHeight="1">
      <c r="B27" s="18"/>
      <c r="C27" s="18"/>
      <c r="D27" s="68" t="s">
        <v>28</v>
      </c>
      <c r="E27" s="68"/>
      <c r="F27" s="19" t="s">
        <v>29</v>
      </c>
      <c r="G27" s="27">
        <v>3829</v>
      </c>
      <c r="H27" s="36">
        <f t="shared" si="0"/>
        <v>2188</v>
      </c>
      <c r="I27" s="36">
        <v>1641</v>
      </c>
    </row>
    <row r="28" spans="2:9" ht="16.5" customHeight="1">
      <c r="B28" s="18"/>
      <c r="C28" s="18"/>
      <c r="D28" s="68" t="s">
        <v>30</v>
      </c>
      <c r="E28" s="68"/>
      <c r="F28" s="19" t="s">
        <v>31</v>
      </c>
      <c r="G28" s="29">
        <v>200</v>
      </c>
      <c r="H28" s="36">
        <f t="shared" si="0"/>
        <v>200</v>
      </c>
      <c r="I28" s="36"/>
    </row>
    <row r="29" spans="2:9" ht="16.5" customHeight="1">
      <c r="B29" s="18"/>
      <c r="C29" s="18"/>
      <c r="D29" s="68" t="s">
        <v>91</v>
      </c>
      <c r="E29" s="68"/>
      <c r="F29" s="19" t="s">
        <v>92</v>
      </c>
      <c r="G29" s="27">
        <v>3500</v>
      </c>
      <c r="H29" s="36">
        <f t="shared" si="0"/>
        <v>3500</v>
      </c>
      <c r="I29" s="36"/>
    </row>
    <row r="30" spans="2:9" ht="16.5" customHeight="1">
      <c r="B30" s="15"/>
      <c r="C30" s="16" t="s">
        <v>168</v>
      </c>
      <c r="D30" s="69"/>
      <c r="E30" s="69"/>
      <c r="F30" s="17" t="s">
        <v>169</v>
      </c>
      <c r="G30" s="26">
        <f>G31</f>
        <v>68000</v>
      </c>
      <c r="H30" s="39">
        <f>H31</f>
        <v>28000</v>
      </c>
      <c r="I30" s="39">
        <f>I31</f>
        <v>40000</v>
      </c>
    </row>
    <row r="31" spans="2:9" ht="16.5" customHeight="1">
      <c r="B31" s="18"/>
      <c r="C31" s="18"/>
      <c r="D31" s="68" t="s">
        <v>160</v>
      </c>
      <c r="E31" s="68"/>
      <c r="F31" s="19" t="s">
        <v>161</v>
      </c>
      <c r="G31" s="27">
        <v>68000</v>
      </c>
      <c r="H31" s="36">
        <f>G31-I31</f>
        <v>28000</v>
      </c>
      <c r="I31" s="36">
        <v>40000</v>
      </c>
    </row>
    <row r="32" spans="2:9" ht="16.5" customHeight="1">
      <c r="B32" s="13" t="s">
        <v>170</v>
      </c>
      <c r="C32" s="13"/>
      <c r="D32" s="70"/>
      <c r="E32" s="70"/>
      <c r="F32" s="14" t="s">
        <v>171</v>
      </c>
      <c r="G32" s="25">
        <f>G33</f>
        <v>3000</v>
      </c>
      <c r="H32" s="47">
        <f aca="true" t="shared" si="1" ref="H32:H41">G32</f>
        <v>3000</v>
      </c>
      <c r="I32" s="47">
        <v>0</v>
      </c>
    </row>
    <row r="33" spans="2:9" ht="16.5" customHeight="1">
      <c r="B33" s="15"/>
      <c r="C33" s="16" t="s">
        <v>174</v>
      </c>
      <c r="D33" s="69"/>
      <c r="E33" s="69"/>
      <c r="F33" s="17" t="s">
        <v>175</v>
      </c>
      <c r="G33" s="26">
        <f>G34</f>
        <v>3000</v>
      </c>
      <c r="H33" s="39">
        <f t="shared" si="1"/>
        <v>3000</v>
      </c>
      <c r="I33" s="39"/>
    </row>
    <row r="34" spans="2:9" ht="16.5" customHeight="1">
      <c r="B34" s="18"/>
      <c r="C34" s="18"/>
      <c r="D34" s="68" t="s">
        <v>131</v>
      </c>
      <c r="E34" s="68"/>
      <c r="F34" s="19" t="s">
        <v>132</v>
      </c>
      <c r="G34" s="27">
        <v>3000</v>
      </c>
      <c r="H34" s="36">
        <f t="shared" si="1"/>
        <v>3000</v>
      </c>
      <c r="I34" s="36"/>
    </row>
    <row r="35" spans="2:9" ht="16.5" customHeight="1">
      <c r="B35" s="13" t="s">
        <v>177</v>
      </c>
      <c r="C35" s="13"/>
      <c r="D35" s="70"/>
      <c r="E35" s="70"/>
      <c r="F35" s="14" t="s">
        <v>178</v>
      </c>
      <c r="G35" s="25">
        <f>G36</f>
        <v>18472</v>
      </c>
      <c r="H35" s="47">
        <f t="shared" si="1"/>
        <v>18472</v>
      </c>
      <c r="I35" s="47">
        <v>0</v>
      </c>
    </row>
    <row r="36" spans="2:9" ht="16.5" customHeight="1">
      <c r="B36" s="15"/>
      <c r="C36" s="16" t="s">
        <v>179</v>
      </c>
      <c r="D36" s="69"/>
      <c r="E36" s="69"/>
      <c r="F36" s="17" t="s">
        <v>180</v>
      </c>
      <c r="G36" s="26">
        <f>SUM(G37:G41)</f>
        <v>18472</v>
      </c>
      <c r="H36" s="39">
        <f t="shared" si="1"/>
        <v>18472</v>
      </c>
      <c r="I36" s="39"/>
    </row>
    <row r="37" spans="2:9" ht="16.5" customHeight="1">
      <c r="B37" s="18"/>
      <c r="C37" s="18"/>
      <c r="D37" s="68" t="s">
        <v>10</v>
      </c>
      <c r="E37" s="68"/>
      <c r="F37" s="19" t="s">
        <v>11</v>
      </c>
      <c r="G37" s="27">
        <v>15000</v>
      </c>
      <c r="H37" s="36">
        <f t="shared" si="1"/>
        <v>15000</v>
      </c>
      <c r="I37" s="36"/>
    </row>
    <row r="38" spans="2:9" ht="16.5" customHeight="1">
      <c r="B38" s="18"/>
      <c r="C38" s="18"/>
      <c r="D38" s="68" t="s">
        <v>14</v>
      </c>
      <c r="E38" s="68"/>
      <c r="F38" s="19" t="s">
        <v>15</v>
      </c>
      <c r="G38" s="27">
        <v>2057</v>
      </c>
      <c r="H38" s="36">
        <f t="shared" si="1"/>
        <v>2057</v>
      </c>
      <c r="I38" s="36"/>
    </row>
    <row r="39" spans="2:9" ht="16.5" customHeight="1">
      <c r="B39" s="18"/>
      <c r="C39" s="18"/>
      <c r="D39" s="68" t="s">
        <v>16</v>
      </c>
      <c r="E39" s="68"/>
      <c r="F39" s="19" t="s">
        <v>17</v>
      </c>
      <c r="G39" s="29">
        <v>368</v>
      </c>
      <c r="H39" s="36">
        <f t="shared" si="1"/>
        <v>368</v>
      </c>
      <c r="I39" s="36"/>
    </row>
    <row r="40" spans="2:9" ht="16.5" customHeight="1">
      <c r="B40" s="18"/>
      <c r="C40" s="18"/>
      <c r="D40" s="68" t="s">
        <v>28</v>
      </c>
      <c r="E40" s="68"/>
      <c r="F40" s="19" t="s">
        <v>29</v>
      </c>
      <c r="G40" s="29">
        <v>547</v>
      </c>
      <c r="H40" s="36">
        <f t="shared" si="1"/>
        <v>547</v>
      </c>
      <c r="I40" s="36"/>
    </row>
    <row r="41" spans="2:9" ht="16.5" customHeight="1">
      <c r="B41" s="18"/>
      <c r="C41" s="18"/>
      <c r="D41" s="68" t="s">
        <v>91</v>
      </c>
      <c r="E41" s="68"/>
      <c r="F41" s="19" t="s">
        <v>92</v>
      </c>
      <c r="G41" s="29">
        <v>500</v>
      </c>
      <c r="H41" s="36">
        <f t="shared" si="1"/>
        <v>500</v>
      </c>
      <c r="I41" s="36"/>
    </row>
    <row r="42" spans="2:9" ht="5.25" customHeight="1">
      <c r="B42" s="64"/>
      <c r="C42" s="64"/>
      <c r="D42" s="65"/>
      <c r="E42" s="65"/>
      <c r="F42" s="65"/>
      <c r="G42" s="65"/>
      <c r="H42" s="65"/>
      <c r="I42" s="65"/>
    </row>
    <row r="43" spans="2:11" ht="23.25" customHeight="1">
      <c r="B43" s="66" t="s">
        <v>222</v>
      </c>
      <c r="C43" s="67"/>
      <c r="D43" s="67"/>
      <c r="E43" s="67"/>
      <c r="F43" s="67"/>
      <c r="G43" s="30">
        <f>G6+G32+G35</f>
        <v>610425</v>
      </c>
      <c r="H43" s="30">
        <f>H6+H32+H35</f>
        <v>446525</v>
      </c>
      <c r="I43" s="30">
        <f>I6+I32+I35</f>
        <v>163900</v>
      </c>
      <c r="K43">
        <v>10783847</v>
      </c>
    </row>
    <row r="44" spans="1:9" ht="123.75" customHeight="1">
      <c r="A44" s="7"/>
      <c r="B44" s="7"/>
      <c r="C44" s="7"/>
      <c r="D44" s="7"/>
      <c r="E44" s="7"/>
      <c r="F44" s="7"/>
      <c r="G44" s="21"/>
      <c r="H44" s="37"/>
      <c r="I44" s="37"/>
    </row>
    <row r="45" spans="2:9" ht="16.5" customHeight="1">
      <c r="B45" s="9" t="s">
        <v>0</v>
      </c>
      <c r="C45" s="9"/>
      <c r="D45" s="9"/>
      <c r="E45" s="10" t="s">
        <v>205</v>
      </c>
      <c r="F45" s="10"/>
      <c r="G45" s="23"/>
      <c r="H45" s="37"/>
      <c r="I45" s="37"/>
    </row>
    <row r="46" spans="1:9" ht="5.25" customHeight="1">
      <c r="A46" s="56"/>
      <c r="B46" s="56"/>
      <c r="C46" s="56"/>
      <c r="D46" s="56"/>
      <c r="E46" s="56"/>
      <c r="F46" s="56"/>
      <c r="G46" s="56"/>
      <c r="H46" s="56"/>
      <c r="I46" s="56"/>
    </row>
    <row r="47" spans="2:9" ht="16.5" customHeight="1">
      <c r="B47" s="1" t="s">
        <v>2</v>
      </c>
      <c r="C47" s="1" t="s">
        <v>3</v>
      </c>
      <c r="D47" s="63" t="s">
        <v>4</v>
      </c>
      <c r="E47" s="63"/>
      <c r="F47" s="11" t="s">
        <v>5</v>
      </c>
      <c r="G47" s="24" t="s">
        <v>221</v>
      </c>
      <c r="H47" s="72"/>
      <c r="I47" s="72"/>
    </row>
    <row r="48" spans="2:9" ht="16.5" customHeight="1">
      <c r="B48" s="2" t="s">
        <v>150</v>
      </c>
      <c r="C48" s="2"/>
      <c r="D48" s="62"/>
      <c r="E48" s="62"/>
      <c r="F48" s="31" t="s">
        <v>151</v>
      </c>
      <c r="G48" s="25">
        <f>G49+G51</f>
        <v>17860</v>
      </c>
      <c r="H48" s="72"/>
      <c r="I48" s="72"/>
    </row>
    <row r="49" spans="2:9" ht="30" customHeight="1">
      <c r="B49" s="3"/>
      <c r="C49" s="4" t="s">
        <v>154</v>
      </c>
      <c r="D49" s="61"/>
      <c r="E49" s="61"/>
      <c r="F49" s="32" t="s">
        <v>155</v>
      </c>
      <c r="G49" s="26">
        <v>8800</v>
      </c>
      <c r="H49" s="72"/>
      <c r="I49" s="72"/>
    </row>
    <row r="50" spans="2:9" ht="16.5" customHeight="1">
      <c r="B50" s="5"/>
      <c r="C50" s="5"/>
      <c r="D50" s="57" t="s">
        <v>156</v>
      </c>
      <c r="E50" s="57"/>
      <c r="F50" s="33" t="s">
        <v>157</v>
      </c>
      <c r="G50" s="27">
        <v>8800</v>
      </c>
      <c r="H50" s="72"/>
      <c r="I50" s="72"/>
    </row>
    <row r="51" spans="2:9" ht="16.5" customHeight="1">
      <c r="B51" s="3"/>
      <c r="C51" s="4" t="s">
        <v>212</v>
      </c>
      <c r="D51" s="61"/>
      <c r="E51" s="61"/>
      <c r="F51" s="32" t="s">
        <v>213</v>
      </c>
      <c r="G51" s="26">
        <v>9060</v>
      </c>
      <c r="H51" s="72"/>
      <c r="I51" s="72"/>
    </row>
    <row r="52" spans="2:9" ht="16.5" customHeight="1">
      <c r="B52" s="5"/>
      <c r="C52" s="5"/>
      <c r="D52" s="57" t="s">
        <v>81</v>
      </c>
      <c r="E52" s="57"/>
      <c r="F52" s="33" t="s">
        <v>82</v>
      </c>
      <c r="G52" s="27">
        <v>9060</v>
      </c>
      <c r="H52" s="72"/>
      <c r="I52" s="72"/>
    </row>
    <row r="53" spans="2:9" ht="16.5" customHeight="1">
      <c r="B53" s="2" t="s">
        <v>177</v>
      </c>
      <c r="C53" s="2"/>
      <c r="D53" s="62"/>
      <c r="E53" s="62"/>
      <c r="F53" s="31" t="s">
        <v>178</v>
      </c>
      <c r="G53" s="25">
        <f>G54+G66</f>
        <v>3439000</v>
      </c>
      <c r="H53" s="72"/>
      <c r="I53" s="72"/>
    </row>
    <row r="54" spans="2:9" ht="16.5" customHeight="1">
      <c r="B54" s="3"/>
      <c r="C54" s="4" t="s">
        <v>214</v>
      </c>
      <c r="D54" s="61"/>
      <c r="E54" s="61"/>
      <c r="F54" s="32" t="s">
        <v>215</v>
      </c>
      <c r="G54" s="26">
        <v>2359000</v>
      </c>
      <c r="H54" s="72"/>
      <c r="I54" s="72"/>
    </row>
    <row r="55" spans="2:9" ht="16.5" customHeight="1">
      <c r="B55" s="5"/>
      <c r="C55" s="5"/>
      <c r="D55" s="57" t="s">
        <v>160</v>
      </c>
      <c r="E55" s="57"/>
      <c r="F55" s="33" t="s">
        <v>161</v>
      </c>
      <c r="G55" s="27">
        <v>2324138</v>
      </c>
      <c r="H55" s="72"/>
      <c r="I55" s="72"/>
    </row>
    <row r="56" spans="2:9" ht="16.5" customHeight="1">
      <c r="B56" s="5"/>
      <c r="C56" s="5"/>
      <c r="D56" s="57" t="s">
        <v>10</v>
      </c>
      <c r="E56" s="57"/>
      <c r="F56" s="33" t="s">
        <v>11</v>
      </c>
      <c r="G56" s="27">
        <v>21600</v>
      </c>
      <c r="H56" s="72"/>
      <c r="I56" s="72"/>
    </row>
    <row r="57" spans="2:9" ht="16.5" customHeight="1">
      <c r="B57" s="5"/>
      <c r="C57" s="5"/>
      <c r="D57" s="57" t="s">
        <v>12</v>
      </c>
      <c r="E57" s="57"/>
      <c r="F57" s="33" t="s">
        <v>13</v>
      </c>
      <c r="G57" s="27">
        <v>2377</v>
      </c>
      <c r="H57" s="72"/>
      <c r="I57" s="72"/>
    </row>
    <row r="58" spans="2:9" ht="16.5" customHeight="1">
      <c r="B58" s="5"/>
      <c r="C58" s="5"/>
      <c r="D58" s="57" t="s">
        <v>14</v>
      </c>
      <c r="E58" s="57"/>
      <c r="F58" s="33" t="s">
        <v>15</v>
      </c>
      <c r="G58" s="27">
        <v>4331</v>
      </c>
      <c r="H58" s="72"/>
      <c r="I58" s="72"/>
    </row>
    <row r="59" spans="2:9" ht="16.5" customHeight="1">
      <c r="B59" s="5"/>
      <c r="C59" s="5"/>
      <c r="D59" s="57" t="s">
        <v>16</v>
      </c>
      <c r="E59" s="57"/>
      <c r="F59" s="33" t="s">
        <v>17</v>
      </c>
      <c r="G59" s="29">
        <v>588</v>
      </c>
      <c r="H59" s="72"/>
      <c r="I59" s="72"/>
    </row>
    <row r="60" spans="2:9" ht="16.5" customHeight="1">
      <c r="B60" s="5"/>
      <c r="C60" s="5"/>
      <c r="D60" s="57" t="s">
        <v>18</v>
      </c>
      <c r="E60" s="57"/>
      <c r="F60" s="33" t="s">
        <v>19</v>
      </c>
      <c r="G60" s="27">
        <v>1800</v>
      </c>
      <c r="H60" s="72"/>
      <c r="I60" s="72"/>
    </row>
    <row r="61" spans="2:9" ht="16.5" customHeight="1">
      <c r="B61" s="5"/>
      <c r="C61" s="5"/>
      <c r="D61" s="57" t="s">
        <v>20</v>
      </c>
      <c r="E61" s="57"/>
      <c r="F61" s="33" t="s">
        <v>21</v>
      </c>
      <c r="G61" s="29">
        <v>319</v>
      </c>
      <c r="H61" s="72"/>
      <c r="I61" s="72"/>
    </row>
    <row r="62" spans="2:9" ht="16.5" customHeight="1">
      <c r="B62" s="5"/>
      <c r="C62" s="5"/>
      <c r="D62" s="57" t="s">
        <v>24</v>
      </c>
      <c r="E62" s="57"/>
      <c r="F62" s="33" t="s">
        <v>25</v>
      </c>
      <c r="G62" s="27">
        <v>2500</v>
      </c>
      <c r="H62" s="72"/>
      <c r="I62" s="72"/>
    </row>
    <row r="63" spans="2:9" ht="16.5" customHeight="1">
      <c r="B63" s="5"/>
      <c r="C63" s="5"/>
      <c r="D63" s="57" t="s">
        <v>85</v>
      </c>
      <c r="E63" s="57"/>
      <c r="F63" s="33" t="s">
        <v>86</v>
      </c>
      <c r="G63" s="29">
        <v>200</v>
      </c>
      <c r="H63" s="72"/>
      <c r="I63" s="72"/>
    </row>
    <row r="64" spans="2:9" ht="16.5" customHeight="1">
      <c r="B64" s="5"/>
      <c r="C64" s="5"/>
      <c r="D64" s="57" t="s">
        <v>28</v>
      </c>
      <c r="E64" s="57"/>
      <c r="F64" s="33" t="s">
        <v>29</v>
      </c>
      <c r="G64" s="29">
        <v>547</v>
      </c>
      <c r="H64" s="72"/>
      <c r="I64" s="72"/>
    </row>
    <row r="65" spans="2:9" ht="16.5" customHeight="1">
      <c r="B65" s="5"/>
      <c r="C65" s="5"/>
      <c r="D65" s="57" t="s">
        <v>91</v>
      </c>
      <c r="E65" s="57"/>
      <c r="F65" s="33" t="s">
        <v>92</v>
      </c>
      <c r="G65" s="29">
        <v>600</v>
      </c>
      <c r="H65" s="72"/>
      <c r="I65" s="72"/>
    </row>
    <row r="66" spans="2:9" ht="30" customHeight="1">
      <c r="B66" s="3"/>
      <c r="C66" s="4" t="s">
        <v>216</v>
      </c>
      <c r="D66" s="61"/>
      <c r="E66" s="61"/>
      <c r="F66" s="32" t="s">
        <v>217</v>
      </c>
      <c r="G66" s="26">
        <v>1080000</v>
      </c>
      <c r="H66" s="72"/>
      <c r="I66" s="72"/>
    </row>
    <row r="67" spans="2:9" ht="16.5" customHeight="1">
      <c r="B67" s="5"/>
      <c r="C67" s="5"/>
      <c r="D67" s="57" t="s">
        <v>160</v>
      </c>
      <c r="E67" s="57"/>
      <c r="F67" s="33" t="s">
        <v>161</v>
      </c>
      <c r="G67" s="27">
        <v>1030513</v>
      </c>
      <c r="H67" s="72"/>
      <c r="I67" s="72"/>
    </row>
    <row r="68" spans="2:9" ht="16.5" customHeight="1">
      <c r="B68" s="5"/>
      <c r="C68" s="5"/>
      <c r="D68" s="57" t="s">
        <v>10</v>
      </c>
      <c r="E68" s="57"/>
      <c r="F68" s="33" t="s">
        <v>11</v>
      </c>
      <c r="G68" s="27">
        <v>24000</v>
      </c>
      <c r="H68" s="72"/>
      <c r="I68" s="72"/>
    </row>
    <row r="69" spans="2:9" ht="16.5" customHeight="1">
      <c r="B69" s="5"/>
      <c r="C69" s="5"/>
      <c r="D69" s="57" t="s">
        <v>12</v>
      </c>
      <c r="E69" s="57"/>
      <c r="F69" s="33" t="s">
        <v>13</v>
      </c>
      <c r="G69" s="27">
        <v>2000</v>
      </c>
      <c r="H69" s="72"/>
      <c r="I69" s="72"/>
    </row>
    <row r="70" spans="2:9" ht="16.5" customHeight="1">
      <c r="B70" s="5"/>
      <c r="C70" s="5"/>
      <c r="D70" s="57" t="s">
        <v>14</v>
      </c>
      <c r="E70" s="57"/>
      <c r="F70" s="33" t="s">
        <v>15</v>
      </c>
      <c r="G70" s="27">
        <v>20631</v>
      </c>
      <c r="H70" s="72"/>
      <c r="I70" s="72"/>
    </row>
    <row r="71" spans="2:9" ht="16.5" customHeight="1">
      <c r="B71" s="5"/>
      <c r="C71" s="5"/>
      <c r="D71" s="57" t="s">
        <v>16</v>
      </c>
      <c r="E71" s="57"/>
      <c r="F71" s="33" t="s">
        <v>17</v>
      </c>
      <c r="G71" s="29">
        <v>637</v>
      </c>
      <c r="H71" s="72"/>
      <c r="I71" s="72"/>
    </row>
    <row r="72" spans="2:9" ht="16.5" customHeight="1">
      <c r="B72" s="5"/>
      <c r="C72" s="5"/>
      <c r="D72" s="57" t="s">
        <v>18</v>
      </c>
      <c r="E72" s="57"/>
      <c r="F72" s="33" t="s">
        <v>19</v>
      </c>
      <c r="G72" s="29">
        <v>300</v>
      </c>
      <c r="H72" s="72"/>
      <c r="I72" s="72"/>
    </row>
    <row r="73" spans="2:9" ht="16.5" customHeight="1">
      <c r="B73" s="5"/>
      <c r="C73" s="5"/>
      <c r="D73" s="57" t="s">
        <v>24</v>
      </c>
      <c r="E73" s="57"/>
      <c r="F73" s="33" t="s">
        <v>25</v>
      </c>
      <c r="G73" s="29">
        <v>825</v>
      </c>
      <c r="H73" s="72"/>
      <c r="I73" s="72"/>
    </row>
    <row r="74" spans="2:9" ht="16.5" customHeight="1">
      <c r="B74" s="5"/>
      <c r="C74" s="5"/>
      <c r="D74" s="57" t="s">
        <v>28</v>
      </c>
      <c r="E74" s="57"/>
      <c r="F74" s="33" t="s">
        <v>29</v>
      </c>
      <c r="G74" s="27">
        <v>1094</v>
      </c>
      <c r="H74" s="72"/>
      <c r="I74" s="72"/>
    </row>
    <row r="75" spans="2:14" ht="23.25" customHeight="1">
      <c r="B75" s="58" t="s">
        <v>223</v>
      </c>
      <c r="C75" s="59"/>
      <c r="D75" s="59"/>
      <c r="E75" s="59"/>
      <c r="F75" s="60"/>
      <c r="G75" s="30">
        <f>G48+G53</f>
        <v>3456860</v>
      </c>
      <c r="H75" s="72"/>
      <c r="I75" s="72"/>
      <c r="M75">
        <v>3490013</v>
      </c>
      <c r="N75" s="28">
        <f>M75-G75</f>
        <v>33153</v>
      </c>
    </row>
    <row r="76" spans="2:14" ht="23.25" customHeight="1">
      <c r="B76" s="52"/>
      <c r="C76" s="53"/>
      <c r="D76" s="53"/>
      <c r="E76" s="53"/>
      <c r="F76" s="53"/>
      <c r="G76" s="54"/>
      <c r="N76" s="28"/>
    </row>
    <row r="77" spans="1:9" ht="24" customHeight="1">
      <c r="A77" s="75">
        <f>G75+G43</f>
        <v>4067285</v>
      </c>
      <c r="B77" s="56"/>
      <c r="C77" s="56"/>
      <c r="D77" s="56"/>
      <c r="E77" s="56"/>
      <c r="F77" s="56"/>
      <c r="G77" s="56"/>
      <c r="H77" s="56"/>
      <c r="I77" s="56"/>
    </row>
    <row r="78" spans="1:8" ht="16.5" customHeight="1">
      <c r="A78" s="56"/>
      <c r="B78" s="56"/>
      <c r="C78" s="56"/>
      <c r="D78" s="56"/>
      <c r="E78" s="56"/>
      <c r="F78" s="56"/>
      <c r="G78" s="56"/>
      <c r="H78" s="41"/>
    </row>
  </sheetData>
  <sheetProtection/>
  <mergeCells count="104">
    <mergeCell ref="A4:I4"/>
    <mergeCell ref="D5:E5"/>
    <mergeCell ref="B1:I1"/>
    <mergeCell ref="B2:I2"/>
    <mergeCell ref="D7:E7"/>
    <mergeCell ref="D8:E8"/>
    <mergeCell ref="D9:E9"/>
    <mergeCell ref="D10:E10"/>
    <mergeCell ref="D11:E11"/>
    <mergeCell ref="D6:E6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3:E33"/>
    <mergeCell ref="D34:E34"/>
    <mergeCell ref="D35:E35"/>
    <mergeCell ref="D30:E30"/>
    <mergeCell ref="D31:E31"/>
    <mergeCell ref="D32:E32"/>
    <mergeCell ref="D36:E36"/>
    <mergeCell ref="D37:E37"/>
    <mergeCell ref="D38:E38"/>
    <mergeCell ref="D39:E39"/>
    <mergeCell ref="D40:E40"/>
    <mergeCell ref="D41:E41"/>
    <mergeCell ref="B42:C42"/>
    <mergeCell ref="D42:I42"/>
    <mergeCell ref="B43:F43"/>
    <mergeCell ref="A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B75:F75"/>
    <mergeCell ref="H75:I75"/>
    <mergeCell ref="A77:I77"/>
    <mergeCell ref="A78:G78"/>
    <mergeCell ref="D72:E72"/>
    <mergeCell ref="H72:I72"/>
    <mergeCell ref="D73:E73"/>
    <mergeCell ref="H73:I73"/>
    <mergeCell ref="D74:E74"/>
    <mergeCell ref="H74:I74"/>
  </mergeCells>
  <printOptions/>
  <pageMargins left="0.7" right="0.7" top="0.75" bottom="0.75" header="0.3" footer="0.3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cp:lastPrinted>2017-01-03T13:45:02Z</cp:lastPrinted>
  <dcterms:modified xsi:type="dcterms:W3CDTF">2017-01-04T09:28:20Z</dcterms:modified>
  <cp:category/>
  <cp:version/>
  <cp:contentType/>
  <cp:contentStatus/>
</cp:coreProperties>
</file>